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Šī_darbgrāmata" defaultThemeVersion="124226"/>
  <mc:AlternateContent xmlns:mc="http://schemas.openxmlformats.org/markup-compatibility/2006">
    <mc:Choice Requires="x15">
      <x15ac:absPath xmlns:x15ac="http://schemas.microsoft.com/office/spreadsheetml/2010/11/ac" url="C:\Users\Dace\Downloads\"/>
    </mc:Choice>
  </mc:AlternateContent>
  <bookViews>
    <workbookView xWindow="0" yWindow="0" windowWidth="20490" windowHeight="9060" tabRatio="597"/>
  </bookViews>
  <sheets>
    <sheet name="Tabula" sheetId="1" r:id="rId1"/>
    <sheet name="Kārtas" sheetId="2" state="hidden" r:id="rId2"/>
    <sheet name="Galdi" sheetId="3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1" l="1"/>
  <c r="J7" i="1"/>
  <c r="O8" i="1"/>
  <c r="G64" i="1"/>
  <c r="I7" i="1" s="1"/>
  <c r="G63" i="1"/>
  <c r="I39" i="1" s="1"/>
  <c r="I35" i="1" l="1"/>
  <c r="I57" i="1"/>
  <c r="I53" i="1"/>
  <c r="I49" i="1"/>
  <c r="I45" i="1"/>
  <c r="I41" i="1"/>
  <c r="I37" i="1"/>
  <c r="I59" i="1"/>
  <c r="I55" i="1"/>
  <c r="I51" i="1"/>
  <c r="I47" i="1"/>
  <c r="I43" i="1"/>
  <c r="I31" i="1"/>
  <c r="I23" i="1"/>
  <c r="I15" i="1"/>
  <c r="I29" i="1"/>
  <c r="I21" i="1"/>
  <c r="I13" i="1"/>
  <c r="I27" i="1"/>
  <c r="I19" i="1"/>
  <c r="I11" i="1"/>
  <c r="I33" i="1"/>
  <c r="I25" i="1"/>
  <c r="I17" i="1"/>
  <c r="I9" i="1"/>
  <c r="J11" i="1" l="1"/>
  <c r="J13" i="1"/>
  <c r="J15" i="1"/>
  <c r="J17" i="1"/>
  <c r="J19" i="1"/>
  <c r="J21" i="1"/>
  <c r="J23" i="1"/>
  <c r="J25" i="1"/>
  <c r="J27" i="1"/>
  <c r="J29" i="1"/>
  <c r="J31" i="1"/>
  <c r="J33" i="1"/>
  <c r="J37" i="1"/>
  <c r="J39" i="1"/>
  <c r="J41" i="1"/>
  <c r="J43" i="1"/>
  <c r="J45" i="1"/>
  <c r="J47" i="1"/>
  <c r="J49" i="1"/>
  <c r="J51" i="1"/>
  <c r="J53" i="1"/>
  <c r="J55" i="1"/>
  <c r="J57" i="1"/>
  <c r="J59" i="1"/>
  <c r="J9" i="1"/>
  <c r="P493" i="2" l="1"/>
  <c r="N493" i="2"/>
  <c r="H493" i="2"/>
  <c r="F493" i="2"/>
  <c r="D493" i="2"/>
  <c r="B493" i="2"/>
  <c r="P482" i="2"/>
  <c r="L482" i="2"/>
  <c r="J482" i="2"/>
  <c r="H482" i="2"/>
  <c r="F482" i="2"/>
  <c r="D482" i="2"/>
  <c r="B482" i="2"/>
  <c r="P472" i="2"/>
  <c r="N472" i="2"/>
  <c r="L472" i="2"/>
  <c r="J472" i="2"/>
  <c r="H472" i="2"/>
  <c r="F472" i="2"/>
  <c r="D472" i="2"/>
  <c r="B472" i="2"/>
  <c r="P461" i="2"/>
  <c r="N461" i="2"/>
  <c r="L461" i="2"/>
  <c r="J461" i="2"/>
  <c r="H461" i="2"/>
  <c r="F461" i="2"/>
  <c r="D461" i="2"/>
  <c r="B461" i="2"/>
  <c r="H451" i="2"/>
  <c r="F451" i="2"/>
  <c r="D451" i="2"/>
  <c r="B451" i="2"/>
  <c r="P440" i="2"/>
  <c r="N440" i="2"/>
  <c r="L440" i="2"/>
  <c r="J440" i="2"/>
  <c r="H440" i="2"/>
  <c r="F440" i="2"/>
  <c r="D440" i="2"/>
  <c r="B440" i="2"/>
  <c r="P430" i="2"/>
  <c r="N430" i="2"/>
  <c r="L430" i="2"/>
  <c r="J430" i="2"/>
  <c r="H430" i="2"/>
  <c r="F430" i="2"/>
  <c r="D430" i="2"/>
  <c r="B430" i="2"/>
  <c r="CH59" i="1" l="1"/>
  <c r="CF59" i="1"/>
  <c r="CD59" i="1"/>
  <c r="CB59" i="1"/>
  <c r="BZ59" i="1"/>
  <c r="CJ57" i="1"/>
  <c r="CF57" i="1"/>
  <c r="CD57" i="1"/>
  <c r="CB57" i="1"/>
  <c r="BZ57" i="1"/>
  <c r="CJ55" i="1"/>
  <c r="CH55" i="1"/>
  <c r="CD55" i="1"/>
  <c r="CB55" i="1"/>
  <c r="BZ55" i="1"/>
  <c r="CJ53" i="1"/>
  <c r="CH53" i="1"/>
  <c r="CF53" i="1"/>
  <c r="CB53" i="1"/>
  <c r="BZ53" i="1"/>
  <c r="CL53" i="1" s="1"/>
  <c r="CJ51" i="1"/>
  <c r="CH51" i="1"/>
  <c r="CF51" i="1"/>
  <c r="CD51" i="1"/>
  <c r="BZ51" i="1"/>
  <c r="CJ49" i="1"/>
  <c r="CH49" i="1"/>
  <c r="CF49" i="1"/>
  <c r="CD49" i="1"/>
  <c r="CB49" i="1"/>
  <c r="CH45" i="1"/>
  <c r="CF45" i="1"/>
  <c r="CD45" i="1"/>
  <c r="CB45" i="1"/>
  <c r="BZ45" i="1"/>
  <c r="CJ43" i="1"/>
  <c r="CF43" i="1"/>
  <c r="CD43" i="1"/>
  <c r="CB43" i="1"/>
  <c r="BZ43" i="1"/>
  <c r="CL43" i="1" s="1"/>
  <c r="CJ41" i="1"/>
  <c r="CH41" i="1"/>
  <c r="CD41" i="1"/>
  <c r="CB41" i="1"/>
  <c r="BZ41" i="1"/>
  <c r="CJ39" i="1"/>
  <c r="CH39" i="1"/>
  <c r="CF39" i="1"/>
  <c r="CB39" i="1"/>
  <c r="BZ39" i="1"/>
  <c r="CJ37" i="1"/>
  <c r="CH37" i="1"/>
  <c r="CF37" i="1"/>
  <c r="CD37" i="1"/>
  <c r="BZ37" i="1"/>
  <c r="CJ35" i="1"/>
  <c r="CH35" i="1"/>
  <c r="CF35" i="1"/>
  <c r="CD35" i="1"/>
  <c r="CB35" i="1"/>
  <c r="CL35" i="1" s="1"/>
  <c r="CH31" i="1"/>
  <c r="CF31" i="1"/>
  <c r="CD31" i="1"/>
  <c r="CB31" i="1"/>
  <c r="BZ31" i="1"/>
  <c r="CJ29" i="1"/>
  <c r="CF29" i="1"/>
  <c r="CD29" i="1"/>
  <c r="CB29" i="1"/>
  <c r="BZ29" i="1"/>
  <c r="CJ27" i="1"/>
  <c r="CH27" i="1"/>
  <c r="CD27" i="1"/>
  <c r="CB27" i="1"/>
  <c r="BZ27" i="1"/>
  <c r="CJ25" i="1"/>
  <c r="CH25" i="1"/>
  <c r="CF25" i="1"/>
  <c r="CB25" i="1"/>
  <c r="BZ25" i="1"/>
  <c r="CJ23" i="1"/>
  <c r="CH23" i="1"/>
  <c r="CF23" i="1"/>
  <c r="CD23" i="1"/>
  <c r="CL23" i="1" s="1"/>
  <c r="BZ23" i="1"/>
  <c r="CJ21" i="1"/>
  <c r="CH21" i="1"/>
  <c r="CF21" i="1"/>
  <c r="CD21" i="1"/>
  <c r="CB21" i="1"/>
  <c r="CH17" i="1"/>
  <c r="CF17" i="1"/>
  <c r="CD17" i="1"/>
  <c r="CB17" i="1"/>
  <c r="BZ17" i="1"/>
  <c r="CJ15" i="1"/>
  <c r="CF15" i="1"/>
  <c r="CD15" i="1"/>
  <c r="CB15" i="1"/>
  <c r="BZ15" i="1"/>
  <c r="CL15" i="1" s="1"/>
  <c r="CJ13" i="1"/>
  <c r="CH13" i="1"/>
  <c r="CD13" i="1"/>
  <c r="CB13" i="1"/>
  <c r="BZ13" i="1"/>
  <c r="CJ11" i="1"/>
  <c r="CH11" i="1"/>
  <c r="CF11" i="1"/>
  <c r="CB11" i="1"/>
  <c r="BZ11" i="1"/>
  <c r="CJ9" i="1"/>
  <c r="CH9" i="1"/>
  <c r="CF9" i="1"/>
  <c r="CD9" i="1"/>
  <c r="BZ9" i="1"/>
  <c r="CJ7" i="1"/>
  <c r="CH7" i="1"/>
  <c r="CF7" i="1"/>
  <c r="CD7" i="1"/>
  <c r="CB7" i="1"/>
  <c r="CL11" i="1" l="1"/>
  <c r="CL7" i="1"/>
  <c r="CL17" i="1"/>
  <c r="CL37" i="1"/>
  <c r="CL45" i="1"/>
  <c r="CL55" i="1"/>
  <c r="CL25" i="1"/>
  <c r="CL21" i="1"/>
  <c r="CL27" i="1"/>
  <c r="CL29" i="1"/>
  <c r="CL39" i="1"/>
  <c r="CL49" i="1"/>
  <c r="CL57" i="1"/>
  <c r="CL9" i="1"/>
  <c r="CL13" i="1"/>
  <c r="CL31" i="1"/>
  <c r="CL41" i="1"/>
  <c r="CL51" i="1"/>
  <c r="CL59" i="1"/>
  <c r="O10" i="1" l="1"/>
  <c r="P8" i="1" l="1"/>
  <c r="P10" i="1"/>
  <c r="O9" i="1" s="1"/>
  <c r="O7" i="1" l="1"/>
  <c r="B243" i="2"/>
  <c r="D173" i="2"/>
  <c r="J93" i="2"/>
  <c r="B63" i="2"/>
  <c r="AR61" i="1" l="1"/>
  <c r="DB61" i="1" s="1"/>
  <c r="AP61" i="1"/>
  <c r="DA61" i="1" s="1"/>
  <c r="AN61" i="1"/>
  <c r="CZ61" i="1" s="1"/>
  <c r="AL61" i="1"/>
  <c r="CY61" i="1" s="1"/>
  <c r="AJ61" i="1"/>
  <c r="CX61" i="1" s="1"/>
  <c r="AH61" i="1"/>
  <c r="CW61" i="1" s="1"/>
  <c r="AF61" i="1"/>
  <c r="CV61" i="1" s="1"/>
  <c r="AD61" i="1"/>
  <c r="CU61" i="1" s="1"/>
  <c r="AB61" i="1"/>
  <c r="CT61" i="1" s="1"/>
  <c r="Z61" i="1"/>
  <c r="CS61" i="1" s="1"/>
  <c r="X61" i="1"/>
  <c r="CR61" i="1" s="1"/>
  <c r="V61" i="1"/>
  <c r="CQ61" i="1" s="1"/>
  <c r="T61" i="1"/>
  <c r="CP61" i="1" s="1"/>
  <c r="R61" i="1"/>
  <c r="AR59" i="1"/>
  <c r="DB59" i="1" s="1"/>
  <c r="AP59" i="1"/>
  <c r="AN59" i="1"/>
  <c r="CZ59" i="1" s="1"/>
  <c r="AL59" i="1"/>
  <c r="CY59" i="1" s="1"/>
  <c r="AJ59" i="1"/>
  <c r="CX59" i="1" s="1"/>
  <c r="AH59" i="1"/>
  <c r="CW59" i="1" s="1"/>
  <c r="AF59" i="1"/>
  <c r="CV59" i="1" s="1"/>
  <c r="AD59" i="1"/>
  <c r="AB59" i="1"/>
  <c r="CT59" i="1" s="1"/>
  <c r="Z59" i="1"/>
  <c r="CS59" i="1" s="1"/>
  <c r="X59" i="1"/>
  <c r="V59" i="1"/>
  <c r="T59" i="1"/>
  <c r="R59" i="1"/>
  <c r="AR57" i="1"/>
  <c r="DB57" i="1" s="1"/>
  <c r="AP57" i="1"/>
  <c r="DA57" i="1" s="1"/>
  <c r="AN57" i="1"/>
  <c r="CZ57" i="1" s="1"/>
  <c r="AL57" i="1"/>
  <c r="CY57" i="1" s="1"/>
  <c r="AJ57" i="1"/>
  <c r="AH57" i="1"/>
  <c r="AF57" i="1"/>
  <c r="AD57" i="1"/>
  <c r="AB57" i="1"/>
  <c r="Z57" i="1"/>
  <c r="CS57" i="1" s="1"/>
  <c r="X57" i="1"/>
  <c r="CR57" i="1" s="1"/>
  <c r="V57" i="1"/>
  <c r="T57" i="1"/>
  <c r="R57" i="1"/>
  <c r="AR55" i="1"/>
  <c r="DB55" i="1" s="1"/>
  <c r="AP55" i="1"/>
  <c r="DA55" i="1" s="1"/>
  <c r="AN55" i="1"/>
  <c r="AL55" i="1"/>
  <c r="AJ55" i="1"/>
  <c r="CX55" i="1" s="1"/>
  <c r="AH55" i="1"/>
  <c r="AF55" i="1"/>
  <c r="AD55" i="1"/>
  <c r="AB55" i="1"/>
  <c r="Z55" i="1"/>
  <c r="X55" i="1"/>
  <c r="V55" i="1"/>
  <c r="CQ55" i="1" s="1"/>
  <c r="T55" i="1"/>
  <c r="R55" i="1"/>
  <c r="AR53" i="1"/>
  <c r="DB53" i="1" s="1"/>
  <c r="AP53" i="1"/>
  <c r="AN53" i="1"/>
  <c r="CZ53" i="1" s="1"/>
  <c r="AL53" i="1"/>
  <c r="CY53" i="1" s="1"/>
  <c r="AJ53" i="1"/>
  <c r="AH53" i="1"/>
  <c r="AF53" i="1"/>
  <c r="AD53" i="1"/>
  <c r="AB53" i="1"/>
  <c r="Z53" i="1"/>
  <c r="X53" i="1"/>
  <c r="V53" i="1"/>
  <c r="T53" i="1"/>
  <c r="CP53" i="1" s="1"/>
  <c r="R53" i="1"/>
  <c r="AR51" i="1"/>
  <c r="DB51" i="1" s="1"/>
  <c r="AP51" i="1"/>
  <c r="AN51" i="1"/>
  <c r="AL51" i="1"/>
  <c r="AJ51" i="1"/>
  <c r="CX51" i="1" s="1"/>
  <c r="AH51" i="1"/>
  <c r="CW51" i="1" s="1"/>
  <c r="AF51" i="1"/>
  <c r="AD51" i="1"/>
  <c r="CU51" i="1" s="1"/>
  <c r="AB51" i="1"/>
  <c r="Z51" i="1"/>
  <c r="X51" i="1"/>
  <c r="CR51" i="1" s="1"/>
  <c r="V51" i="1"/>
  <c r="T51" i="1"/>
  <c r="R51" i="1"/>
  <c r="AR49" i="1"/>
  <c r="DB49" i="1" s="1"/>
  <c r="AP49" i="1"/>
  <c r="DA49" i="1" s="1"/>
  <c r="AN49" i="1"/>
  <c r="AL49" i="1"/>
  <c r="CY49" i="1" s="1"/>
  <c r="AJ49" i="1"/>
  <c r="CX49" i="1" s="1"/>
  <c r="AH49" i="1"/>
  <c r="CW49" i="1" s="1"/>
  <c r="AF49" i="1"/>
  <c r="AD49" i="1"/>
  <c r="AB49" i="1"/>
  <c r="CT49" i="1" s="1"/>
  <c r="Z49" i="1"/>
  <c r="CS49" i="1" s="1"/>
  <c r="X49" i="1"/>
  <c r="V49" i="1"/>
  <c r="CQ49" i="1" s="1"/>
  <c r="T49" i="1"/>
  <c r="R49" i="1"/>
  <c r="AR47" i="1"/>
  <c r="DB47" i="1" s="1"/>
  <c r="AP47" i="1"/>
  <c r="DA47" i="1" s="1"/>
  <c r="AN47" i="1"/>
  <c r="CZ47" i="1" s="1"/>
  <c r="AL47" i="1"/>
  <c r="CY47" i="1" s="1"/>
  <c r="AJ47" i="1"/>
  <c r="CX47" i="1" s="1"/>
  <c r="AH47" i="1"/>
  <c r="AF47" i="1"/>
  <c r="AD47" i="1"/>
  <c r="CU47" i="1" s="1"/>
  <c r="AB47" i="1"/>
  <c r="CT47" i="1" s="1"/>
  <c r="Z47" i="1"/>
  <c r="CS47" i="1" s="1"/>
  <c r="X47" i="1"/>
  <c r="V47" i="1"/>
  <c r="T47" i="1"/>
  <c r="CP47" i="1" s="1"/>
  <c r="R47" i="1"/>
  <c r="AR45" i="1"/>
  <c r="AP45" i="1"/>
  <c r="AN45" i="1"/>
  <c r="AL45" i="1"/>
  <c r="AJ45" i="1"/>
  <c r="AH45" i="1"/>
  <c r="AF45" i="1"/>
  <c r="AD45" i="1"/>
  <c r="CU45" i="1" s="1"/>
  <c r="AB45" i="1"/>
  <c r="CT45" i="1" s="1"/>
  <c r="Z45" i="1"/>
  <c r="X45" i="1"/>
  <c r="V45" i="1"/>
  <c r="T45" i="1"/>
  <c r="R45" i="1"/>
  <c r="AR43" i="1"/>
  <c r="AP43" i="1"/>
  <c r="DA43" i="1" s="1"/>
  <c r="AN43" i="1"/>
  <c r="AL43" i="1"/>
  <c r="CY43" i="1" s="1"/>
  <c r="AJ43" i="1"/>
  <c r="AH43" i="1"/>
  <c r="AF43" i="1"/>
  <c r="AD43" i="1"/>
  <c r="AB43" i="1"/>
  <c r="CT43" i="1" s="1"/>
  <c r="Z43" i="1"/>
  <c r="CS43" i="1" s="1"/>
  <c r="X43" i="1"/>
  <c r="V43" i="1"/>
  <c r="CQ43" i="1" s="1"/>
  <c r="T43" i="1"/>
  <c r="R43" i="1"/>
  <c r="AR41" i="1"/>
  <c r="DB41" i="1" s="1"/>
  <c r="AP41" i="1"/>
  <c r="AN41" i="1"/>
  <c r="AL41" i="1"/>
  <c r="AJ41" i="1"/>
  <c r="AH41" i="1"/>
  <c r="AF41" i="1"/>
  <c r="AD41" i="1"/>
  <c r="AB41" i="1"/>
  <c r="Z41" i="1"/>
  <c r="CS41" i="1" s="1"/>
  <c r="X41" i="1"/>
  <c r="CR41" i="1" s="1"/>
  <c r="V41" i="1"/>
  <c r="T41" i="1"/>
  <c r="CP41" i="1" s="1"/>
  <c r="R41" i="1"/>
  <c r="AR39" i="1"/>
  <c r="DB39" i="1" s="1"/>
  <c r="AP39" i="1"/>
  <c r="DA39" i="1" s="1"/>
  <c r="AN39" i="1"/>
  <c r="AL39" i="1"/>
  <c r="CY39" i="1" s="1"/>
  <c r="AJ39" i="1"/>
  <c r="CX39" i="1" s="1"/>
  <c r="AH39" i="1"/>
  <c r="AF39" i="1"/>
  <c r="CV39" i="1" s="1"/>
  <c r="AD39" i="1"/>
  <c r="AB39" i="1"/>
  <c r="CT39" i="1" s="1"/>
  <c r="Z39" i="1"/>
  <c r="CS39" i="1" s="1"/>
  <c r="X39" i="1"/>
  <c r="V39" i="1"/>
  <c r="T39" i="1"/>
  <c r="R39" i="1"/>
  <c r="AR37" i="1"/>
  <c r="AP37" i="1"/>
  <c r="AN37" i="1"/>
  <c r="AL37" i="1"/>
  <c r="AJ37" i="1"/>
  <c r="AH37" i="1"/>
  <c r="AF37" i="1"/>
  <c r="AD37" i="1"/>
  <c r="AB37" i="1"/>
  <c r="Z37" i="1"/>
  <c r="X37" i="1"/>
  <c r="V37" i="1"/>
  <c r="T37" i="1"/>
  <c r="CP37" i="1" s="1"/>
  <c r="R37" i="1"/>
  <c r="AR35" i="1"/>
  <c r="AP35" i="1"/>
  <c r="AN35" i="1"/>
  <c r="AL35" i="1"/>
  <c r="AJ35" i="1"/>
  <c r="AH35" i="1"/>
  <c r="AF35" i="1"/>
  <c r="CV35" i="1" s="1"/>
  <c r="AD35" i="1"/>
  <c r="AB35" i="1"/>
  <c r="Z35" i="1"/>
  <c r="CS35" i="1" s="1"/>
  <c r="X35" i="1"/>
  <c r="V35" i="1"/>
  <c r="CQ35" i="1" s="1"/>
  <c r="T35" i="1"/>
  <c r="CP35" i="1" s="1"/>
  <c r="R35" i="1"/>
  <c r="BT33" i="1"/>
  <c r="DP33" i="1" s="1"/>
  <c r="BR33" i="1"/>
  <c r="BP33" i="1"/>
  <c r="BN33" i="1"/>
  <c r="BL33" i="1"/>
  <c r="BJ33" i="1"/>
  <c r="BH33" i="1"/>
  <c r="BF33" i="1"/>
  <c r="BD33" i="1"/>
  <c r="BB33" i="1"/>
  <c r="DG33" i="1" s="1"/>
  <c r="AZ33" i="1"/>
  <c r="AX33" i="1"/>
  <c r="AV33" i="1"/>
  <c r="AT33" i="1"/>
  <c r="BT31" i="1"/>
  <c r="DP31" i="1" s="1"/>
  <c r="BR31" i="1"/>
  <c r="BP31" i="1"/>
  <c r="BN31" i="1"/>
  <c r="BL31" i="1"/>
  <c r="BJ31" i="1"/>
  <c r="DK31" i="1" s="1"/>
  <c r="BH31" i="1"/>
  <c r="BF31" i="1"/>
  <c r="BD31" i="1"/>
  <c r="DH31" i="1" s="1"/>
  <c r="BB31" i="1"/>
  <c r="AZ31" i="1"/>
  <c r="AX31" i="1"/>
  <c r="AV31" i="1"/>
  <c r="AT31" i="1"/>
  <c r="BT29" i="1"/>
  <c r="DP29" i="1" s="1"/>
  <c r="BR29" i="1"/>
  <c r="BP29" i="1"/>
  <c r="BN29" i="1"/>
  <c r="BL29" i="1"/>
  <c r="BJ29" i="1"/>
  <c r="BH29" i="1"/>
  <c r="BF29" i="1"/>
  <c r="BD29" i="1"/>
  <c r="DH29" i="1" s="1"/>
  <c r="BB29" i="1"/>
  <c r="AZ29" i="1"/>
  <c r="AX29" i="1"/>
  <c r="AV29" i="1"/>
  <c r="DD29" i="1" s="1"/>
  <c r="AT29" i="1"/>
  <c r="BT27" i="1"/>
  <c r="DP27" i="1" s="1"/>
  <c r="BR27" i="1"/>
  <c r="BP27" i="1"/>
  <c r="BN27" i="1"/>
  <c r="BL27" i="1"/>
  <c r="BJ27" i="1"/>
  <c r="BH27" i="1"/>
  <c r="BF27" i="1"/>
  <c r="BD27" i="1"/>
  <c r="DH27" i="1" s="1"/>
  <c r="BB27" i="1"/>
  <c r="AZ27" i="1"/>
  <c r="AX27" i="1"/>
  <c r="AV27" i="1"/>
  <c r="AT27" i="1"/>
  <c r="BT25" i="1"/>
  <c r="DP25" i="1" s="1"/>
  <c r="BR25" i="1"/>
  <c r="BP25" i="1"/>
  <c r="DN25" i="1" s="1"/>
  <c r="BN25" i="1"/>
  <c r="BL25" i="1"/>
  <c r="DL25" i="1" s="1"/>
  <c r="BJ25" i="1"/>
  <c r="BH25" i="1"/>
  <c r="BF25" i="1"/>
  <c r="BD25" i="1"/>
  <c r="DH25" i="1" s="1"/>
  <c r="BB25" i="1"/>
  <c r="AZ25" i="1"/>
  <c r="AX25" i="1"/>
  <c r="AV25" i="1"/>
  <c r="DD25" i="1" s="1"/>
  <c r="AT25" i="1"/>
  <c r="BT23" i="1"/>
  <c r="DP23" i="1" s="1"/>
  <c r="BR23" i="1"/>
  <c r="BP23" i="1"/>
  <c r="BN23" i="1"/>
  <c r="DM23" i="1" s="1"/>
  <c r="BL23" i="1"/>
  <c r="BJ23" i="1"/>
  <c r="BH23" i="1"/>
  <c r="BF23" i="1"/>
  <c r="BD23" i="1"/>
  <c r="BB23" i="1"/>
  <c r="AZ23" i="1"/>
  <c r="AX23" i="1"/>
  <c r="AV23" i="1"/>
  <c r="AT23" i="1"/>
  <c r="BT21" i="1"/>
  <c r="DP21" i="1" s="1"/>
  <c r="BR21" i="1"/>
  <c r="BP21" i="1"/>
  <c r="BN21" i="1"/>
  <c r="DM21" i="1" s="1"/>
  <c r="BL21" i="1"/>
  <c r="DL21" i="1" s="1"/>
  <c r="BJ21" i="1"/>
  <c r="BH21" i="1"/>
  <c r="BF21" i="1"/>
  <c r="BD21" i="1"/>
  <c r="BB21" i="1"/>
  <c r="AZ21" i="1"/>
  <c r="DF21" i="1" s="1"/>
  <c r="AX21" i="1"/>
  <c r="AV21" i="1"/>
  <c r="DD21" i="1" s="1"/>
  <c r="AT21" i="1"/>
  <c r="BT19" i="1"/>
  <c r="DP19" i="1" s="1"/>
  <c r="BR19" i="1"/>
  <c r="BP19" i="1"/>
  <c r="BN19" i="1"/>
  <c r="DM19" i="1" s="1"/>
  <c r="BL19" i="1"/>
  <c r="BJ19" i="1"/>
  <c r="BH19" i="1"/>
  <c r="BF19" i="1"/>
  <c r="BD19" i="1"/>
  <c r="BB19" i="1"/>
  <c r="AZ19" i="1"/>
  <c r="DF19" i="1" s="1"/>
  <c r="AX19" i="1"/>
  <c r="AV19" i="1"/>
  <c r="AT19" i="1"/>
  <c r="BT17" i="1"/>
  <c r="DP17" i="1" s="1"/>
  <c r="BR17" i="1"/>
  <c r="BP17" i="1"/>
  <c r="BN17" i="1"/>
  <c r="BL17" i="1"/>
  <c r="DL17" i="1" s="1"/>
  <c r="BJ17" i="1"/>
  <c r="BH17" i="1"/>
  <c r="BF17" i="1"/>
  <c r="BD17" i="1"/>
  <c r="BB17" i="1"/>
  <c r="AZ17" i="1"/>
  <c r="DF17" i="1" s="1"/>
  <c r="AX17" i="1"/>
  <c r="AV17" i="1"/>
  <c r="AT17" i="1"/>
  <c r="BT15" i="1"/>
  <c r="DP15" i="1" s="1"/>
  <c r="BR15" i="1"/>
  <c r="BP15" i="1"/>
  <c r="BN15" i="1"/>
  <c r="DM15" i="1" s="1"/>
  <c r="BL15" i="1"/>
  <c r="BJ15" i="1"/>
  <c r="BH15" i="1"/>
  <c r="BF15" i="1"/>
  <c r="BD15" i="1"/>
  <c r="DH15" i="1" s="1"/>
  <c r="BB15" i="1"/>
  <c r="AZ15" i="1"/>
  <c r="AX15" i="1"/>
  <c r="AV15" i="1"/>
  <c r="AT15" i="1"/>
  <c r="BT13" i="1"/>
  <c r="DP13" i="1" s="1"/>
  <c r="BR13" i="1"/>
  <c r="BP13" i="1"/>
  <c r="BN13" i="1"/>
  <c r="BL13" i="1"/>
  <c r="BJ13" i="1"/>
  <c r="BH13" i="1"/>
  <c r="DJ13" i="1" s="1"/>
  <c r="BF13" i="1"/>
  <c r="DI13" i="1" s="1"/>
  <c r="BD13" i="1"/>
  <c r="DH13" i="1" s="1"/>
  <c r="BB13" i="1"/>
  <c r="AZ13" i="1"/>
  <c r="AX13" i="1"/>
  <c r="AV13" i="1"/>
  <c r="DD13" i="1" s="1"/>
  <c r="AT13" i="1"/>
  <c r="BT11" i="1"/>
  <c r="DP11" i="1" s="1"/>
  <c r="BR11" i="1"/>
  <c r="BP11" i="1"/>
  <c r="BN11" i="1"/>
  <c r="BL11" i="1"/>
  <c r="DL11" i="1" s="1"/>
  <c r="BJ11" i="1"/>
  <c r="BH11" i="1"/>
  <c r="BF11" i="1"/>
  <c r="DI11" i="1" s="1"/>
  <c r="BD11" i="1"/>
  <c r="DH11" i="1" s="1"/>
  <c r="BB11" i="1"/>
  <c r="AZ11" i="1"/>
  <c r="DF11" i="1" s="1"/>
  <c r="AX11" i="1"/>
  <c r="AV11" i="1"/>
  <c r="AT11" i="1"/>
  <c r="BT9" i="1"/>
  <c r="DP9" i="1" s="1"/>
  <c r="BR9" i="1"/>
  <c r="BP9" i="1"/>
  <c r="DN9" i="1" s="1"/>
  <c r="BN9" i="1"/>
  <c r="BL9" i="1"/>
  <c r="BJ9" i="1"/>
  <c r="BH9" i="1"/>
  <c r="BF9" i="1"/>
  <c r="BD9" i="1"/>
  <c r="DH9" i="1" s="1"/>
  <c r="BB9" i="1"/>
  <c r="DG9" i="1" s="1"/>
  <c r="AZ9" i="1"/>
  <c r="AX9" i="1"/>
  <c r="AV9" i="1"/>
  <c r="AT9" i="1"/>
  <c r="BT7" i="1"/>
  <c r="DP7" i="1" s="1"/>
  <c r="BR7" i="1"/>
  <c r="BP7" i="1"/>
  <c r="BN7" i="1"/>
  <c r="DM7" i="1" s="1"/>
  <c r="BL7" i="1"/>
  <c r="BJ7" i="1"/>
  <c r="BH7" i="1"/>
  <c r="DJ7" i="1" s="1"/>
  <c r="BF7" i="1"/>
  <c r="DI7" i="1" s="1"/>
  <c r="BD7" i="1"/>
  <c r="DH7" i="1" s="1"/>
  <c r="BB7" i="1"/>
  <c r="AZ7" i="1"/>
  <c r="DF7" i="1" s="1"/>
  <c r="AX7" i="1"/>
  <c r="AV7" i="1"/>
  <c r="AT7" i="1"/>
  <c r="AR7" i="1"/>
  <c r="AP7" i="1"/>
  <c r="AN7" i="1"/>
  <c r="AL7" i="1"/>
  <c r="CY7" i="1" s="1"/>
  <c r="AJ7" i="1"/>
  <c r="AH7" i="1"/>
  <c r="AF7" i="1"/>
  <c r="AD7" i="1"/>
  <c r="AB7" i="1"/>
  <c r="Z7" i="1"/>
  <c r="X7" i="1"/>
  <c r="V7" i="1"/>
  <c r="BT35" i="1"/>
  <c r="DP35" i="1" s="1"/>
  <c r="BR35" i="1"/>
  <c r="BP35" i="1"/>
  <c r="BN35" i="1"/>
  <c r="BL35" i="1"/>
  <c r="BJ35" i="1"/>
  <c r="BH35" i="1"/>
  <c r="BF35" i="1"/>
  <c r="BD35" i="1"/>
  <c r="DH35" i="1" s="1"/>
  <c r="BB35" i="1"/>
  <c r="AZ35" i="1"/>
  <c r="AX35" i="1"/>
  <c r="BR61" i="1"/>
  <c r="DO61" i="1" s="1"/>
  <c r="BP61" i="1"/>
  <c r="DN61" i="1" s="1"/>
  <c r="BN61" i="1"/>
  <c r="DM61" i="1" s="1"/>
  <c r="BL61" i="1"/>
  <c r="DL61" i="1" s="1"/>
  <c r="BJ61" i="1"/>
  <c r="DK61" i="1" s="1"/>
  <c r="BH61" i="1"/>
  <c r="DJ61" i="1" s="1"/>
  <c r="BF61" i="1"/>
  <c r="DI61" i="1" s="1"/>
  <c r="BD61" i="1"/>
  <c r="DH61" i="1" s="1"/>
  <c r="BB61" i="1"/>
  <c r="DG61" i="1" s="1"/>
  <c r="AZ61" i="1"/>
  <c r="DF61" i="1" s="1"/>
  <c r="AX61" i="1"/>
  <c r="DE61" i="1" s="1"/>
  <c r="AV61" i="1"/>
  <c r="DD61" i="1" s="1"/>
  <c r="AT61" i="1"/>
  <c r="DC61" i="1" s="1"/>
  <c r="BT59" i="1"/>
  <c r="DP59" i="1" s="1"/>
  <c r="BP59" i="1"/>
  <c r="DN59" i="1" s="1"/>
  <c r="BN59" i="1"/>
  <c r="BL59" i="1"/>
  <c r="BJ59" i="1"/>
  <c r="BH59" i="1"/>
  <c r="BF59" i="1"/>
  <c r="BD59" i="1"/>
  <c r="BB59" i="1"/>
  <c r="AZ59" i="1"/>
  <c r="AX59" i="1"/>
  <c r="AV59" i="1"/>
  <c r="AT59" i="1"/>
  <c r="BT57" i="1"/>
  <c r="DP57" i="1" s="1"/>
  <c r="BR57" i="1"/>
  <c r="BN57" i="1"/>
  <c r="BL57" i="1"/>
  <c r="BJ57" i="1"/>
  <c r="BH57" i="1"/>
  <c r="DJ57" i="1" s="1"/>
  <c r="BF57" i="1"/>
  <c r="BD57" i="1"/>
  <c r="BB57" i="1"/>
  <c r="DG57" i="1" s="1"/>
  <c r="AZ57" i="1"/>
  <c r="AX57" i="1"/>
  <c r="AV57" i="1"/>
  <c r="AT57" i="1"/>
  <c r="BT55" i="1"/>
  <c r="DP55" i="1" s="1"/>
  <c r="BR55" i="1"/>
  <c r="BP55" i="1"/>
  <c r="BL55" i="1"/>
  <c r="BJ55" i="1"/>
  <c r="DK55" i="1" s="1"/>
  <c r="BH55" i="1"/>
  <c r="BF55" i="1"/>
  <c r="BD55" i="1"/>
  <c r="BB55" i="1"/>
  <c r="AZ55" i="1"/>
  <c r="DF55" i="1" s="1"/>
  <c r="AX55" i="1"/>
  <c r="AV55" i="1"/>
  <c r="AT55" i="1"/>
  <c r="BT53" i="1"/>
  <c r="DP53" i="1" s="1"/>
  <c r="BR53" i="1"/>
  <c r="BP53" i="1"/>
  <c r="BN53" i="1"/>
  <c r="BJ53" i="1"/>
  <c r="BH53" i="1"/>
  <c r="BF53" i="1"/>
  <c r="BD53" i="1"/>
  <c r="DH53" i="1" s="1"/>
  <c r="BB53" i="1"/>
  <c r="AZ53" i="1"/>
  <c r="AX53" i="1"/>
  <c r="AV53" i="1"/>
  <c r="AT53" i="1"/>
  <c r="DC53" i="1" s="1"/>
  <c r="BT51" i="1"/>
  <c r="DP51" i="1" s="1"/>
  <c r="BR51" i="1"/>
  <c r="DO51" i="1" s="1"/>
  <c r="BP51" i="1"/>
  <c r="BN51" i="1"/>
  <c r="BL51" i="1"/>
  <c r="BH51" i="1"/>
  <c r="BF51" i="1"/>
  <c r="BD51" i="1"/>
  <c r="BB51" i="1"/>
  <c r="AZ51" i="1"/>
  <c r="AX51" i="1"/>
  <c r="AV51" i="1"/>
  <c r="AT51" i="1"/>
  <c r="BT49" i="1"/>
  <c r="DP49" i="1" s="1"/>
  <c r="BR49" i="1"/>
  <c r="BP49" i="1"/>
  <c r="BN49" i="1"/>
  <c r="BL49" i="1"/>
  <c r="DL49" i="1" s="1"/>
  <c r="BJ49" i="1"/>
  <c r="BF49" i="1"/>
  <c r="BD49" i="1"/>
  <c r="DH49" i="1" s="1"/>
  <c r="BB49" i="1"/>
  <c r="DG49" i="1" s="1"/>
  <c r="AZ49" i="1"/>
  <c r="AX49" i="1"/>
  <c r="AV49" i="1"/>
  <c r="AT49" i="1"/>
  <c r="DC49" i="1" s="1"/>
  <c r="BT47" i="1"/>
  <c r="DP47" i="1" s="1"/>
  <c r="BR47" i="1"/>
  <c r="BP47" i="1"/>
  <c r="BN47" i="1"/>
  <c r="BL47" i="1"/>
  <c r="DL47" i="1" s="1"/>
  <c r="BJ47" i="1"/>
  <c r="BH47" i="1"/>
  <c r="BD47" i="1"/>
  <c r="BB47" i="1"/>
  <c r="AZ47" i="1"/>
  <c r="AX47" i="1"/>
  <c r="AV47" i="1"/>
  <c r="AT47" i="1"/>
  <c r="BT45" i="1"/>
  <c r="DP45" i="1" s="1"/>
  <c r="BR45" i="1"/>
  <c r="BP45" i="1"/>
  <c r="BN45" i="1"/>
  <c r="DM45" i="1" s="1"/>
  <c r="BL45" i="1"/>
  <c r="BJ45" i="1"/>
  <c r="BH45" i="1"/>
  <c r="BF45" i="1"/>
  <c r="BB45" i="1"/>
  <c r="AZ45" i="1"/>
  <c r="DF45" i="1" s="1"/>
  <c r="AX45" i="1"/>
  <c r="AV45" i="1"/>
  <c r="DD45" i="1" s="1"/>
  <c r="AT45" i="1"/>
  <c r="BT43" i="1"/>
  <c r="DP43" i="1" s="1"/>
  <c r="BR43" i="1"/>
  <c r="BP43" i="1"/>
  <c r="BN43" i="1"/>
  <c r="BL43" i="1"/>
  <c r="BJ43" i="1"/>
  <c r="BH43" i="1"/>
  <c r="BF43" i="1"/>
  <c r="BD43" i="1"/>
  <c r="AZ43" i="1"/>
  <c r="AX43" i="1"/>
  <c r="AV43" i="1"/>
  <c r="AT43" i="1"/>
  <c r="BT41" i="1"/>
  <c r="DP41" i="1" s="1"/>
  <c r="BR41" i="1"/>
  <c r="BP41" i="1"/>
  <c r="BN41" i="1"/>
  <c r="BL41" i="1"/>
  <c r="BJ41" i="1"/>
  <c r="BH41" i="1"/>
  <c r="BF41" i="1"/>
  <c r="BD41" i="1"/>
  <c r="BB41" i="1"/>
  <c r="AX41" i="1"/>
  <c r="AV41" i="1"/>
  <c r="AT41" i="1"/>
  <c r="BT39" i="1"/>
  <c r="DP39" i="1" s="1"/>
  <c r="BR39" i="1"/>
  <c r="BP39" i="1"/>
  <c r="BN39" i="1"/>
  <c r="BL39" i="1"/>
  <c r="BJ39" i="1"/>
  <c r="BH39" i="1"/>
  <c r="BF39" i="1"/>
  <c r="BD39" i="1"/>
  <c r="BB39" i="1"/>
  <c r="AZ39" i="1"/>
  <c r="AV39" i="1"/>
  <c r="AT39" i="1"/>
  <c r="BT37" i="1"/>
  <c r="DP37" i="1" s="1"/>
  <c r="BR37" i="1"/>
  <c r="BP37" i="1"/>
  <c r="DN37" i="1" s="1"/>
  <c r="BN37" i="1"/>
  <c r="BL37" i="1"/>
  <c r="BJ37" i="1"/>
  <c r="BH37" i="1"/>
  <c r="BF37" i="1"/>
  <c r="BD37" i="1"/>
  <c r="BB37" i="1"/>
  <c r="DG37" i="1" s="1"/>
  <c r="AZ37" i="1"/>
  <c r="AX37" i="1"/>
  <c r="AT37" i="1"/>
  <c r="AV35" i="1"/>
  <c r="L35" i="1" s="1"/>
  <c r="AP33" i="1"/>
  <c r="AN33" i="1"/>
  <c r="AL33" i="1"/>
  <c r="AJ33" i="1"/>
  <c r="AH33" i="1"/>
  <c r="AF33" i="1"/>
  <c r="AD33" i="1"/>
  <c r="AB33" i="1"/>
  <c r="Z33" i="1"/>
  <c r="X33" i="1"/>
  <c r="V33" i="1"/>
  <c r="T33" i="1"/>
  <c r="R33" i="1"/>
  <c r="AN31" i="1"/>
  <c r="AL31" i="1"/>
  <c r="AJ31" i="1"/>
  <c r="AH31" i="1"/>
  <c r="CW31" i="1" s="1"/>
  <c r="AF31" i="1"/>
  <c r="AD31" i="1"/>
  <c r="AB31" i="1"/>
  <c r="Z31" i="1"/>
  <c r="CS31" i="1" s="1"/>
  <c r="X31" i="1"/>
  <c r="V31" i="1"/>
  <c r="T31" i="1"/>
  <c r="R31" i="1"/>
  <c r="AL29" i="1"/>
  <c r="AJ29" i="1"/>
  <c r="AH29" i="1"/>
  <c r="AF29" i="1"/>
  <c r="AD29" i="1"/>
  <c r="AB29" i="1"/>
  <c r="Z29" i="1"/>
  <c r="X29" i="1"/>
  <c r="V29" i="1"/>
  <c r="CQ29" i="1" s="1"/>
  <c r="T29" i="1"/>
  <c r="R29" i="1"/>
  <c r="AJ27" i="1"/>
  <c r="AH27" i="1"/>
  <c r="AF27" i="1"/>
  <c r="AD27" i="1"/>
  <c r="AB27" i="1"/>
  <c r="Z27" i="1"/>
  <c r="X27" i="1"/>
  <c r="V27" i="1"/>
  <c r="T27" i="1"/>
  <c r="R27" i="1"/>
  <c r="AH25" i="1"/>
  <c r="AF25" i="1"/>
  <c r="AD25" i="1"/>
  <c r="AB25" i="1"/>
  <c r="Z25" i="1"/>
  <c r="CS25" i="1" s="1"/>
  <c r="X25" i="1"/>
  <c r="V25" i="1"/>
  <c r="T25" i="1"/>
  <c r="R25" i="1"/>
  <c r="AF23" i="1"/>
  <c r="AD23" i="1"/>
  <c r="CU23" i="1" s="1"/>
  <c r="AB23" i="1"/>
  <c r="Z23" i="1"/>
  <c r="X23" i="1"/>
  <c r="V23" i="1"/>
  <c r="T23" i="1"/>
  <c r="R23" i="1"/>
  <c r="AD21" i="1"/>
  <c r="AB21" i="1"/>
  <c r="Z21" i="1"/>
  <c r="CS21" i="1" s="1"/>
  <c r="X21" i="1"/>
  <c r="V21" i="1"/>
  <c r="T21" i="1"/>
  <c r="R21" i="1"/>
  <c r="AB19" i="1"/>
  <c r="Z19" i="1"/>
  <c r="X19" i="1"/>
  <c r="V19" i="1"/>
  <c r="T19" i="1"/>
  <c r="R19" i="1"/>
  <c r="Z17" i="1"/>
  <c r="X17" i="1"/>
  <c r="V17" i="1"/>
  <c r="T17" i="1"/>
  <c r="R17" i="1"/>
  <c r="X15" i="1"/>
  <c r="V15" i="1"/>
  <c r="T15" i="1"/>
  <c r="R15" i="1"/>
  <c r="V13" i="1"/>
  <c r="T13" i="1"/>
  <c r="R13" i="1"/>
  <c r="T11" i="1"/>
  <c r="R11" i="1"/>
  <c r="R9" i="1"/>
  <c r="AR31" i="1"/>
  <c r="AR29" i="1"/>
  <c r="AP29" i="1"/>
  <c r="AR27" i="1"/>
  <c r="AP27" i="1"/>
  <c r="AN27" i="1"/>
  <c r="AR25" i="1"/>
  <c r="AP25" i="1"/>
  <c r="AN25" i="1"/>
  <c r="AL25" i="1"/>
  <c r="AR23" i="1"/>
  <c r="AP23" i="1"/>
  <c r="AN23" i="1"/>
  <c r="AL23" i="1"/>
  <c r="AJ23" i="1"/>
  <c r="AR21" i="1"/>
  <c r="AP21" i="1"/>
  <c r="AN21" i="1"/>
  <c r="AL21" i="1"/>
  <c r="CY21" i="1" s="1"/>
  <c r="AJ21" i="1"/>
  <c r="AH21" i="1"/>
  <c r="AR19" i="1"/>
  <c r="AP19" i="1"/>
  <c r="AN19" i="1"/>
  <c r="AL19" i="1"/>
  <c r="AJ19" i="1"/>
  <c r="AH19" i="1"/>
  <c r="AF19" i="1"/>
  <c r="AR17" i="1"/>
  <c r="AP17" i="1"/>
  <c r="AN17" i="1"/>
  <c r="AL17" i="1"/>
  <c r="AJ17" i="1"/>
  <c r="AH17" i="1"/>
  <c r="AF17" i="1"/>
  <c r="AD17" i="1"/>
  <c r="AR15" i="1"/>
  <c r="AP15" i="1"/>
  <c r="AN15" i="1"/>
  <c r="CZ15" i="1" s="1"/>
  <c r="AL15" i="1"/>
  <c r="AJ15" i="1"/>
  <c r="AH15" i="1"/>
  <c r="AF15" i="1"/>
  <c r="AD15" i="1"/>
  <c r="AB15" i="1"/>
  <c r="AR13" i="1"/>
  <c r="AP13" i="1"/>
  <c r="AN13" i="1"/>
  <c r="AL13" i="1"/>
  <c r="AJ13" i="1"/>
  <c r="AH13" i="1"/>
  <c r="CW13" i="1" s="1"/>
  <c r="AF13" i="1"/>
  <c r="CV13" i="1" s="1"/>
  <c r="AD13" i="1"/>
  <c r="CU13" i="1" s="1"/>
  <c r="AB13" i="1"/>
  <c r="Z13" i="1"/>
  <c r="AR11" i="1"/>
  <c r="AP11" i="1"/>
  <c r="AN11" i="1"/>
  <c r="AL11" i="1"/>
  <c r="AJ11" i="1"/>
  <c r="AH11" i="1"/>
  <c r="AF11" i="1"/>
  <c r="CV11" i="1" s="1"/>
  <c r="AD11" i="1"/>
  <c r="AB11" i="1"/>
  <c r="Z11" i="1"/>
  <c r="X11" i="1"/>
  <c r="AR9" i="1"/>
  <c r="AP9" i="1"/>
  <c r="AN9" i="1"/>
  <c r="AL9" i="1"/>
  <c r="AJ9" i="1"/>
  <c r="AH9" i="1"/>
  <c r="AF9" i="1"/>
  <c r="AD9" i="1"/>
  <c r="AB9" i="1"/>
  <c r="CT9" i="1" s="1"/>
  <c r="Z9" i="1"/>
  <c r="X9" i="1"/>
  <c r="V9" i="1"/>
  <c r="T7" i="1"/>
  <c r="L7" i="1" s="1"/>
  <c r="L9" i="1" l="1"/>
  <c r="K23" i="1"/>
  <c r="F23" i="1" s="1"/>
  <c r="K31" i="1"/>
  <c r="F31" i="1" s="1"/>
  <c r="K15" i="1"/>
  <c r="F15" i="1" s="1"/>
  <c r="K27" i="1"/>
  <c r="F27" i="1" s="1"/>
  <c r="K11" i="1"/>
  <c r="F11" i="1" s="1"/>
  <c r="K7" i="1"/>
  <c r="H7" i="1" s="1"/>
  <c r="CR55" i="1"/>
  <c r="CS53" i="1"/>
  <c r="CW45" i="1"/>
  <c r="H31" i="1"/>
  <c r="CZ39" i="1"/>
  <c r="DG25" i="1"/>
  <c r="CT51" i="1"/>
  <c r="K35" i="1"/>
  <c r="H35" i="1" s="1"/>
  <c r="CP59" i="1"/>
  <c r="CU49" i="1"/>
  <c r="K19" i="1"/>
  <c r="F19" i="1" s="1"/>
  <c r="K59" i="1"/>
  <c r="F59" i="1" s="1"/>
  <c r="K9" i="1"/>
  <c r="F9" i="1" s="1"/>
  <c r="K13" i="1"/>
  <c r="F13" i="1" s="1"/>
  <c r="K17" i="1"/>
  <c r="F17" i="1" s="1"/>
  <c r="K21" i="1"/>
  <c r="F21" i="1" s="1"/>
  <c r="K25" i="1"/>
  <c r="F25" i="1" s="1"/>
  <c r="K29" i="1"/>
  <c r="F29" i="1" s="1"/>
  <c r="K33" i="1"/>
  <c r="K37" i="1"/>
  <c r="F37" i="1" s="1"/>
  <c r="CO61" i="1"/>
  <c r="DC41" i="1"/>
  <c r="L37" i="1"/>
  <c r="L33" i="1"/>
  <c r="L31" i="1"/>
  <c r="L29" i="1"/>
  <c r="L27" i="1"/>
  <c r="CO25" i="1"/>
  <c r="L25" i="1"/>
  <c r="L23" i="1"/>
  <c r="L21" i="1"/>
  <c r="L19" i="1"/>
  <c r="L17" i="1"/>
  <c r="L15" i="1"/>
  <c r="L13" i="1"/>
  <c r="L11" i="1"/>
  <c r="DC19" i="1"/>
  <c r="CO35" i="1"/>
  <c r="CO43" i="1"/>
  <c r="CO53" i="1"/>
  <c r="CO57" i="1"/>
  <c r="L49" i="1"/>
  <c r="L57" i="1"/>
  <c r="L41" i="1"/>
  <c r="L43" i="1"/>
  <c r="L51" i="1"/>
  <c r="L59" i="1"/>
  <c r="L45" i="1"/>
  <c r="L53" i="1"/>
  <c r="L39" i="1"/>
  <c r="L47" i="1"/>
  <c r="L55" i="1"/>
  <c r="K39" i="1"/>
  <c r="H39" i="1" s="1"/>
  <c r="F39" i="1" s="1"/>
  <c r="K43" i="1"/>
  <c r="F43" i="1" s="1"/>
  <c r="K47" i="1"/>
  <c r="H47" i="1" s="1"/>
  <c r="F47" i="1" s="1"/>
  <c r="K51" i="1"/>
  <c r="F51" i="1" s="1"/>
  <c r="K55" i="1"/>
  <c r="H55" i="1" s="1"/>
  <c r="F55" i="1" s="1"/>
  <c r="K41" i="1"/>
  <c r="F41" i="1" s="1"/>
  <c r="K45" i="1"/>
  <c r="F45" i="1" s="1"/>
  <c r="K49" i="1"/>
  <c r="F49" i="1" s="1"/>
  <c r="K53" i="1"/>
  <c r="H53" i="1" s="1"/>
  <c r="F53" i="1" s="1"/>
  <c r="K57" i="1"/>
  <c r="F57" i="1" s="1"/>
  <c r="P93" i="2"/>
  <c r="N93" i="2"/>
  <c r="L93" i="2"/>
  <c r="H93" i="2"/>
  <c r="F93" i="2"/>
  <c r="D93" i="2"/>
  <c r="B93" i="2"/>
  <c r="M491" i="2"/>
  <c r="I491" i="2"/>
  <c r="E491" i="2"/>
  <c r="A491" i="2"/>
  <c r="M480" i="2"/>
  <c r="I480" i="2"/>
  <c r="E480" i="2"/>
  <c r="A480" i="2"/>
  <c r="M470" i="2"/>
  <c r="I470" i="2"/>
  <c r="E470" i="2"/>
  <c r="A470" i="2"/>
  <c r="M459" i="2"/>
  <c r="I459" i="2"/>
  <c r="E459" i="2"/>
  <c r="A459" i="2"/>
  <c r="M449" i="2"/>
  <c r="I449" i="2"/>
  <c r="E449" i="2"/>
  <c r="A449" i="2"/>
  <c r="M438" i="2"/>
  <c r="I438" i="2"/>
  <c r="E438" i="2"/>
  <c r="A438" i="2"/>
  <c r="M428" i="2"/>
  <c r="I428" i="2"/>
  <c r="E428" i="2"/>
  <c r="A428" i="2"/>
  <c r="M417" i="2"/>
  <c r="I417" i="2"/>
  <c r="E417" i="2"/>
  <c r="A417" i="2"/>
  <c r="M407" i="2"/>
  <c r="I407" i="2"/>
  <c r="E407" i="2"/>
  <c r="A407" i="2"/>
  <c r="M396" i="2"/>
  <c r="I396" i="2"/>
  <c r="E396" i="2"/>
  <c r="A396" i="2"/>
  <c r="M386" i="2"/>
  <c r="I386" i="2"/>
  <c r="E386" i="2"/>
  <c r="A386" i="2"/>
  <c r="M374" i="2"/>
  <c r="I374" i="2"/>
  <c r="E374" i="2"/>
  <c r="A374" i="2"/>
  <c r="M364" i="2"/>
  <c r="I364" i="2"/>
  <c r="E364" i="2"/>
  <c r="A364" i="2"/>
  <c r="M353" i="2"/>
  <c r="I353" i="2"/>
  <c r="E353" i="2"/>
  <c r="A353" i="2"/>
  <c r="M343" i="2"/>
  <c r="I343" i="2"/>
  <c r="E343" i="2"/>
  <c r="A343" i="2"/>
  <c r="M332" i="2"/>
  <c r="I332" i="2"/>
  <c r="E332" i="2"/>
  <c r="A332" i="2"/>
  <c r="M322" i="2"/>
  <c r="I322" i="2"/>
  <c r="E322" i="2"/>
  <c r="A322" i="2"/>
  <c r="M311" i="2"/>
  <c r="I311" i="2"/>
  <c r="E311" i="2"/>
  <c r="A311" i="2"/>
  <c r="M301" i="2"/>
  <c r="I301" i="2"/>
  <c r="E301" i="2"/>
  <c r="A301" i="2"/>
  <c r="M291" i="2"/>
  <c r="I291" i="2"/>
  <c r="E291" i="2"/>
  <c r="A291" i="2"/>
  <c r="M281" i="2"/>
  <c r="I281" i="2"/>
  <c r="E281" i="2"/>
  <c r="A281" i="2"/>
  <c r="M271" i="2"/>
  <c r="I271" i="2"/>
  <c r="E271" i="2"/>
  <c r="A271" i="2"/>
  <c r="M261" i="2"/>
  <c r="I261" i="2"/>
  <c r="E261" i="2"/>
  <c r="A261" i="2"/>
  <c r="M251" i="2"/>
  <c r="I251" i="2"/>
  <c r="E251" i="2"/>
  <c r="A251" i="2"/>
  <c r="M241" i="2"/>
  <c r="I241" i="2"/>
  <c r="E241" i="2"/>
  <c r="A241" i="2"/>
  <c r="M231" i="2"/>
  <c r="I231" i="2"/>
  <c r="E231" i="2"/>
  <c r="A231" i="2"/>
  <c r="M221" i="2"/>
  <c r="I221" i="2"/>
  <c r="E221" i="2"/>
  <c r="A221" i="2"/>
  <c r="M211" i="2"/>
  <c r="I211" i="2"/>
  <c r="E211" i="2"/>
  <c r="A211" i="2"/>
  <c r="M201" i="2"/>
  <c r="I201" i="2"/>
  <c r="E201" i="2"/>
  <c r="A201" i="2"/>
  <c r="M191" i="2"/>
  <c r="I191" i="2"/>
  <c r="E191" i="2"/>
  <c r="A191" i="2"/>
  <c r="M181" i="2"/>
  <c r="I181" i="2"/>
  <c r="E181" i="2"/>
  <c r="A181" i="2"/>
  <c r="M171" i="2"/>
  <c r="I171" i="2"/>
  <c r="E171" i="2"/>
  <c r="A171" i="2"/>
  <c r="M161" i="2"/>
  <c r="I161" i="2"/>
  <c r="E161" i="2"/>
  <c r="A161" i="2"/>
  <c r="M151" i="2"/>
  <c r="I151" i="2"/>
  <c r="E151" i="2"/>
  <c r="A151" i="2"/>
  <c r="M141" i="2"/>
  <c r="I141" i="2"/>
  <c r="E141" i="2"/>
  <c r="A141" i="2"/>
  <c r="M131" i="2"/>
  <c r="I131" i="2"/>
  <c r="E131" i="2"/>
  <c r="A131" i="2"/>
  <c r="M121" i="2"/>
  <c r="I121" i="2"/>
  <c r="E121" i="2"/>
  <c r="A121" i="2"/>
  <c r="M111" i="2"/>
  <c r="I111" i="2"/>
  <c r="E111" i="2"/>
  <c r="A111" i="2"/>
  <c r="M101" i="2"/>
  <c r="I101" i="2"/>
  <c r="E101" i="2"/>
  <c r="A101" i="2"/>
  <c r="M91" i="2"/>
  <c r="I91" i="2"/>
  <c r="E91" i="2"/>
  <c r="A91" i="2"/>
  <c r="M81" i="2"/>
  <c r="I81" i="2"/>
  <c r="E81" i="2"/>
  <c r="A81" i="2"/>
  <c r="M71" i="2"/>
  <c r="I71" i="2"/>
  <c r="E71" i="2"/>
  <c r="A71" i="2"/>
  <c r="M61" i="2"/>
  <c r="I61" i="2"/>
  <c r="E61" i="2"/>
  <c r="A61" i="2"/>
  <c r="M51" i="2"/>
  <c r="I51" i="2"/>
  <c r="E51" i="2"/>
  <c r="A51" i="2"/>
  <c r="M41" i="2"/>
  <c r="I41" i="2"/>
  <c r="E41" i="2"/>
  <c r="A41" i="2"/>
  <c r="M31" i="2"/>
  <c r="I31" i="2"/>
  <c r="E31" i="2"/>
  <c r="A31" i="2"/>
  <c r="M21" i="2"/>
  <c r="I21" i="2"/>
  <c r="E21" i="2"/>
  <c r="A21" i="2"/>
  <c r="L493" i="2"/>
  <c r="J493" i="2"/>
  <c r="P451" i="2"/>
  <c r="N451" i="2"/>
  <c r="L451" i="2"/>
  <c r="J451" i="2"/>
  <c r="P419" i="2"/>
  <c r="N419" i="2"/>
  <c r="L419" i="2"/>
  <c r="J419" i="2"/>
  <c r="H419" i="2"/>
  <c r="F419" i="2"/>
  <c r="D419" i="2"/>
  <c r="B419" i="2"/>
  <c r="P409" i="2"/>
  <c r="N409" i="2"/>
  <c r="L409" i="2"/>
  <c r="J409" i="2"/>
  <c r="H409" i="2"/>
  <c r="F409" i="2"/>
  <c r="D409" i="2"/>
  <c r="B409" i="2"/>
  <c r="P398" i="2"/>
  <c r="N398" i="2"/>
  <c r="L398" i="2"/>
  <c r="J398" i="2"/>
  <c r="H398" i="2"/>
  <c r="F398" i="2"/>
  <c r="D398" i="2"/>
  <c r="B398" i="2"/>
  <c r="P388" i="2"/>
  <c r="N388" i="2"/>
  <c r="L388" i="2"/>
  <c r="J388" i="2"/>
  <c r="H388" i="2"/>
  <c r="F388" i="2"/>
  <c r="D388" i="2"/>
  <c r="B388" i="2"/>
  <c r="P376" i="2"/>
  <c r="N376" i="2"/>
  <c r="L376" i="2"/>
  <c r="J376" i="2"/>
  <c r="H376" i="2"/>
  <c r="F376" i="2"/>
  <c r="D376" i="2"/>
  <c r="B376" i="2"/>
  <c r="P366" i="2"/>
  <c r="N366" i="2"/>
  <c r="L366" i="2"/>
  <c r="J366" i="2"/>
  <c r="H366" i="2"/>
  <c r="F366" i="2"/>
  <c r="D366" i="2"/>
  <c r="B366" i="2"/>
  <c r="P355" i="2"/>
  <c r="N355" i="2"/>
  <c r="L355" i="2"/>
  <c r="J355" i="2"/>
  <c r="H355" i="2"/>
  <c r="F355" i="2"/>
  <c r="D355" i="2"/>
  <c r="B355" i="2"/>
  <c r="P345" i="2"/>
  <c r="N345" i="2"/>
  <c r="L345" i="2"/>
  <c r="J345" i="2"/>
  <c r="H345" i="2"/>
  <c r="F345" i="2"/>
  <c r="D345" i="2"/>
  <c r="B345" i="2"/>
  <c r="P334" i="2"/>
  <c r="N334" i="2"/>
  <c r="L334" i="2"/>
  <c r="J334" i="2"/>
  <c r="H334" i="2"/>
  <c r="F334" i="2"/>
  <c r="D334" i="2"/>
  <c r="B334" i="2"/>
  <c r="P324" i="2"/>
  <c r="N324" i="2"/>
  <c r="L324" i="2"/>
  <c r="J324" i="2"/>
  <c r="H324" i="2"/>
  <c r="F324" i="2"/>
  <c r="D324" i="2"/>
  <c r="B324" i="2"/>
  <c r="F313" i="2"/>
  <c r="P313" i="2"/>
  <c r="N313" i="2"/>
  <c r="L313" i="2"/>
  <c r="J313" i="2"/>
  <c r="H313" i="2"/>
  <c r="D313" i="2"/>
  <c r="B313" i="2"/>
  <c r="P303" i="2"/>
  <c r="N303" i="2"/>
  <c r="L303" i="2"/>
  <c r="J303" i="2"/>
  <c r="H303" i="2"/>
  <c r="F303" i="2"/>
  <c r="D303" i="2"/>
  <c r="B303" i="2"/>
  <c r="P293" i="2"/>
  <c r="N293" i="2"/>
  <c r="L293" i="2"/>
  <c r="J293" i="2"/>
  <c r="H293" i="2"/>
  <c r="F293" i="2"/>
  <c r="D293" i="2"/>
  <c r="B293" i="2"/>
  <c r="P283" i="2"/>
  <c r="N283" i="2"/>
  <c r="L283" i="2"/>
  <c r="J283" i="2"/>
  <c r="H283" i="2"/>
  <c r="F283" i="2"/>
  <c r="D283" i="2"/>
  <c r="B283" i="2"/>
  <c r="P273" i="2"/>
  <c r="N273" i="2"/>
  <c r="L273" i="2"/>
  <c r="J273" i="2"/>
  <c r="H273" i="2"/>
  <c r="F273" i="2"/>
  <c r="D273" i="2"/>
  <c r="B273" i="2"/>
  <c r="P263" i="2"/>
  <c r="N263" i="2"/>
  <c r="L263" i="2"/>
  <c r="J263" i="2"/>
  <c r="H263" i="2"/>
  <c r="F263" i="2"/>
  <c r="D263" i="2"/>
  <c r="B263" i="2"/>
  <c r="P253" i="2"/>
  <c r="N253" i="2"/>
  <c r="L253" i="2"/>
  <c r="J253" i="2"/>
  <c r="H253" i="2"/>
  <c r="F253" i="2"/>
  <c r="D253" i="2"/>
  <c r="B253" i="2"/>
  <c r="P243" i="2"/>
  <c r="N243" i="2"/>
  <c r="L243" i="2"/>
  <c r="J243" i="2"/>
  <c r="H243" i="2"/>
  <c r="F243" i="2"/>
  <c r="D243" i="2"/>
  <c r="P233" i="2"/>
  <c r="N233" i="2"/>
  <c r="L233" i="2"/>
  <c r="J233" i="2"/>
  <c r="H233" i="2"/>
  <c r="F233" i="2"/>
  <c r="D233" i="2"/>
  <c r="B233" i="2"/>
  <c r="P223" i="2"/>
  <c r="N223" i="2"/>
  <c r="L223" i="2"/>
  <c r="J223" i="2"/>
  <c r="H223" i="2"/>
  <c r="F223" i="2"/>
  <c r="D223" i="2"/>
  <c r="B223" i="2"/>
  <c r="P213" i="2"/>
  <c r="N213" i="2"/>
  <c r="L213" i="2"/>
  <c r="J213" i="2"/>
  <c r="H213" i="2"/>
  <c r="F213" i="2"/>
  <c r="D213" i="2"/>
  <c r="B213" i="2"/>
  <c r="P203" i="2"/>
  <c r="N203" i="2"/>
  <c r="L203" i="2"/>
  <c r="J203" i="2"/>
  <c r="H203" i="2"/>
  <c r="F203" i="2"/>
  <c r="D203" i="2"/>
  <c r="B203" i="2"/>
  <c r="P193" i="2"/>
  <c r="N193" i="2"/>
  <c r="L193" i="2"/>
  <c r="J193" i="2"/>
  <c r="H193" i="2"/>
  <c r="F193" i="2"/>
  <c r="D193" i="2"/>
  <c r="B193" i="2"/>
  <c r="P183" i="2"/>
  <c r="N183" i="2"/>
  <c r="L183" i="2"/>
  <c r="J183" i="2"/>
  <c r="H183" i="2"/>
  <c r="F183" i="2"/>
  <c r="D183" i="2"/>
  <c r="B183" i="2"/>
  <c r="P173" i="2"/>
  <c r="N173" i="2"/>
  <c r="L173" i="2"/>
  <c r="J173" i="2"/>
  <c r="H173" i="2"/>
  <c r="F173" i="2"/>
  <c r="B173" i="2"/>
  <c r="P163" i="2"/>
  <c r="N163" i="2"/>
  <c r="L163" i="2"/>
  <c r="J163" i="2"/>
  <c r="H163" i="2"/>
  <c r="F163" i="2"/>
  <c r="D163" i="2"/>
  <c r="B163" i="2"/>
  <c r="P153" i="2"/>
  <c r="N153" i="2"/>
  <c r="L153" i="2"/>
  <c r="J153" i="2"/>
  <c r="H153" i="2"/>
  <c r="F153" i="2"/>
  <c r="D153" i="2"/>
  <c r="B153" i="2"/>
  <c r="P143" i="2"/>
  <c r="N143" i="2"/>
  <c r="L143" i="2"/>
  <c r="J143" i="2"/>
  <c r="H143" i="2"/>
  <c r="F143" i="2"/>
  <c r="D143" i="2"/>
  <c r="B143" i="2"/>
  <c r="P133" i="2"/>
  <c r="N133" i="2"/>
  <c r="L133" i="2"/>
  <c r="J133" i="2"/>
  <c r="H133" i="2"/>
  <c r="F133" i="2"/>
  <c r="D133" i="2"/>
  <c r="B133" i="2"/>
  <c r="P123" i="2"/>
  <c r="N123" i="2"/>
  <c r="L123" i="2"/>
  <c r="J123" i="2"/>
  <c r="H123" i="2"/>
  <c r="F123" i="2"/>
  <c r="D123" i="2"/>
  <c r="B123" i="2"/>
  <c r="P113" i="2"/>
  <c r="N113" i="2"/>
  <c r="L113" i="2"/>
  <c r="J113" i="2"/>
  <c r="H113" i="2"/>
  <c r="F113" i="2"/>
  <c r="D113" i="2"/>
  <c r="B113" i="2"/>
  <c r="P103" i="2"/>
  <c r="N103" i="2"/>
  <c r="L103" i="2"/>
  <c r="J103" i="2"/>
  <c r="H103" i="2"/>
  <c r="F103" i="2"/>
  <c r="D103" i="2"/>
  <c r="B103" i="2"/>
  <c r="N83" i="2"/>
  <c r="L83" i="2"/>
  <c r="J83" i="2"/>
  <c r="H83" i="2"/>
  <c r="F83" i="2"/>
  <c r="D83" i="2"/>
  <c r="B83" i="2"/>
  <c r="P73" i="2"/>
  <c r="N73" i="2"/>
  <c r="L73" i="2"/>
  <c r="J73" i="2"/>
  <c r="H73" i="2"/>
  <c r="F73" i="2"/>
  <c r="D73" i="2"/>
  <c r="B73" i="2"/>
  <c r="P63" i="2"/>
  <c r="N63" i="2"/>
  <c r="L63" i="2"/>
  <c r="J63" i="2"/>
  <c r="H63" i="2"/>
  <c r="F63" i="2"/>
  <c r="D63" i="2"/>
  <c r="P53" i="2"/>
  <c r="N53" i="2"/>
  <c r="L53" i="2"/>
  <c r="J53" i="2"/>
  <c r="H53" i="2"/>
  <c r="F53" i="2"/>
  <c r="D53" i="2"/>
  <c r="B53" i="2"/>
  <c r="F43" i="2"/>
  <c r="P83" i="2"/>
  <c r="P43" i="2"/>
  <c r="N43" i="2"/>
  <c r="L43" i="2"/>
  <c r="J43" i="2"/>
  <c r="H43" i="2"/>
  <c r="D43" i="2"/>
  <c r="B43" i="2"/>
  <c r="P33" i="2"/>
  <c r="N33" i="2"/>
  <c r="L33" i="2"/>
  <c r="J33" i="2"/>
  <c r="M11" i="2"/>
  <c r="I11" i="2"/>
  <c r="E11" i="2"/>
  <c r="A11" i="2"/>
  <c r="M1" i="2"/>
  <c r="I1" i="2"/>
  <c r="E1" i="2"/>
  <c r="A1" i="2"/>
  <c r="P62" i="1"/>
  <c r="O62" i="1"/>
  <c r="P60" i="1"/>
  <c r="O60" i="1"/>
  <c r="P58" i="1"/>
  <c r="O58" i="1"/>
  <c r="P56" i="1"/>
  <c r="O56" i="1"/>
  <c r="P54" i="1"/>
  <c r="O54" i="1"/>
  <c r="P52" i="1"/>
  <c r="O52" i="1"/>
  <c r="P50" i="1"/>
  <c r="O50" i="1"/>
  <c r="P48" i="1"/>
  <c r="O48" i="1"/>
  <c r="P46" i="1"/>
  <c r="O46" i="1"/>
  <c r="P44" i="1"/>
  <c r="O44" i="1"/>
  <c r="P42" i="1"/>
  <c r="O42" i="1"/>
  <c r="P40" i="1"/>
  <c r="O40" i="1"/>
  <c r="P38" i="1"/>
  <c r="O38" i="1"/>
  <c r="P36" i="1"/>
  <c r="O36" i="1"/>
  <c r="P34" i="1"/>
  <c r="O34" i="1"/>
  <c r="P32" i="1"/>
  <c r="O32" i="1"/>
  <c r="P30" i="1"/>
  <c r="O30" i="1"/>
  <c r="P28" i="1"/>
  <c r="O28" i="1"/>
  <c r="P26" i="1"/>
  <c r="O26" i="1"/>
  <c r="P24" i="1"/>
  <c r="O24" i="1"/>
  <c r="P22" i="1"/>
  <c r="O22" i="1"/>
  <c r="P20" i="1"/>
  <c r="O20" i="1"/>
  <c r="P18" i="1"/>
  <c r="O18" i="1"/>
  <c r="P16" i="1"/>
  <c r="O16" i="1"/>
  <c r="P14" i="1"/>
  <c r="O14" i="1"/>
  <c r="P12" i="1"/>
  <c r="O12" i="1"/>
  <c r="H33" i="2"/>
  <c r="F33" i="2"/>
  <c r="D33" i="2"/>
  <c r="B33" i="2"/>
  <c r="P23" i="2"/>
  <c r="N23" i="2"/>
  <c r="L23" i="2"/>
  <c r="J23" i="2"/>
  <c r="H23" i="2"/>
  <c r="F23" i="2"/>
  <c r="D23" i="2"/>
  <c r="B23" i="2"/>
  <c r="P13" i="2"/>
  <c r="N13" i="2"/>
  <c r="L13" i="2"/>
  <c r="J13" i="2"/>
  <c r="H13" i="2"/>
  <c r="F13" i="2"/>
  <c r="D13" i="2"/>
  <c r="B13" i="2"/>
  <c r="P3" i="2"/>
  <c r="N3" i="2"/>
  <c r="L3" i="2"/>
  <c r="J3" i="2"/>
  <c r="H3" i="2"/>
  <c r="F3" i="2"/>
  <c r="D3" i="2"/>
  <c r="B3" i="2"/>
  <c r="M23" i="1" l="1"/>
  <c r="DG23" i="1" s="1"/>
  <c r="H23" i="1"/>
  <c r="M9" i="1"/>
  <c r="H15" i="1"/>
  <c r="DL23" i="1"/>
  <c r="H11" i="1"/>
  <c r="M31" i="1"/>
  <c r="M27" i="1"/>
  <c r="DE27" i="1" s="1"/>
  <c r="H27" i="1"/>
  <c r="H19" i="1"/>
  <c r="M7" i="1"/>
  <c r="DO7" i="1" s="1"/>
  <c r="F7" i="1"/>
  <c r="E7" i="1" s="1"/>
  <c r="H41" i="1"/>
  <c r="H57" i="1"/>
  <c r="H13" i="1"/>
  <c r="H45" i="1"/>
  <c r="H37" i="1"/>
  <c r="M21" i="1"/>
  <c r="DH21" i="1" s="1"/>
  <c r="H21" i="1"/>
  <c r="H29" i="1"/>
  <c r="H43" i="1"/>
  <c r="H25" i="1"/>
  <c r="M25" i="1"/>
  <c r="H51" i="1"/>
  <c r="H17" i="1"/>
  <c r="F35" i="1"/>
  <c r="E35" i="1" s="1"/>
  <c r="M35" i="1"/>
  <c r="DA35" i="1" s="1"/>
  <c r="M33" i="1"/>
  <c r="DO33" i="1" s="1"/>
  <c r="F33" i="1"/>
  <c r="E33" i="1" s="1"/>
  <c r="H33" i="1"/>
  <c r="H59" i="1"/>
  <c r="H9" i="1"/>
  <c r="H49" i="1"/>
  <c r="M19" i="1"/>
  <c r="M53" i="1"/>
  <c r="CR53" i="1" s="1"/>
  <c r="M51" i="1"/>
  <c r="M49" i="1"/>
  <c r="CR49" i="1" s="1"/>
  <c r="M47" i="1"/>
  <c r="M57" i="1"/>
  <c r="M41" i="1"/>
  <c r="CX41" i="1" s="1"/>
  <c r="M39" i="1"/>
  <c r="CW39" i="1" s="1"/>
  <c r="M59" i="1"/>
  <c r="CO59" i="1" s="1"/>
  <c r="M45" i="1"/>
  <c r="CV45" i="1" s="1"/>
  <c r="M37" i="1"/>
  <c r="CZ37" i="1" s="1"/>
  <c r="M17" i="1"/>
  <c r="DJ17" i="1" s="1"/>
  <c r="M55" i="1"/>
  <c r="M15" i="1"/>
  <c r="DK15" i="1" s="1"/>
  <c r="M43" i="1"/>
  <c r="O17" i="1"/>
  <c r="O25" i="1"/>
  <c r="O29" i="1"/>
  <c r="O33" i="1"/>
  <c r="O41" i="1"/>
  <c r="O45" i="1"/>
  <c r="O49" i="1"/>
  <c r="O53" i="1"/>
  <c r="M29" i="1"/>
  <c r="DC29" i="1" s="1"/>
  <c r="M13" i="1"/>
  <c r="DL13" i="1" s="1"/>
  <c r="M11" i="1"/>
  <c r="DM11" i="1" s="1"/>
  <c r="O57" i="1"/>
  <c r="O37" i="1"/>
  <c r="O21" i="1"/>
  <c r="O11" i="1"/>
  <c r="O15" i="1"/>
  <c r="O19" i="1"/>
  <c r="O23" i="1"/>
  <c r="O35" i="1"/>
  <c r="O39" i="1"/>
  <c r="O43" i="1"/>
  <c r="O47" i="1"/>
  <c r="O59" i="1"/>
  <c r="O55" i="1"/>
  <c r="O51" i="1"/>
  <c r="O31" i="1"/>
  <c r="O27" i="1"/>
  <c r="O13" i="1"/>
  <c r="O61" i="1"/>
  <c r="E19" i="1"/>
  <c r="E31" i="1"/>
  <c r="CP7" i="1"/>
  <c r="E41" i="1"/>
  <c r="E25" i="1"/>
  <c r="E9" i="1"/>
  <c r="E27" i="1"/>
  <c r="E21" i="1"/>
  <c r="E23" i="1"/>
  <c r="DH19" i="1" l="1"/>
  <c r="DI19" i="1"/>
  <c r="CX57" i="1"/>
  <c r="CP57" i="1"/>
  <c r="CV43" i="1"/>
  <c r="CW43" i="1"/>
  <c r="CQ51" i="1"/>
  <c r="CS51" i="1"/>
  <c r="DO31" i="1"/>
  <c r="DC31" i="1"/>
  <c r="DE25" i="1"/>
  <c r="DF25" i="1"/>
  <c r="DA53" i="1"/>
  <c r="CQ53" i="1"/>
  <c r="CV41" i="1"/>
  <c r="CW41" i="1"/>
  <c r="CT23" i="1"/>
  <c r="DF23" i="1"/>
  <c r="CX37" i="1"/>
  <c r="CY37" i="1"/>
  <c r="DC27" i="1"/>
  <c r="DD27" i="1"/>
  <c r="DE21" i="1"/>
  <c r="DG21" i="1"/>
  <c r="DI15" i="1"/>
  <c r="DJ15" i="1"/>
  <c r="CY35" i="1"/>
  <c r="CZ35" i="1"/>
  <c r="CO55" i="1"/>
  <c r="CP55" i="1"/>
  <c r="DL9" i="1"/>
  <c r="DM9" i="1"/>
  <c r="DG13" i="1"/>
  <c r="DK13" i="1"/>
  <c r="DL7" i="1"/>
  <c r="DN7" i="1"/>
  <c r="DH17" i="1"/>
  <c r="DI17" i="1"/>
  <c r="DJ11" i="1"/>
  <c r="DK11" i="1"/>
  <c r="DJ23" i="1"/>
  <c r="DE23" i="1"/>
  <c r="CR43" i="1"/>
  <c r="CU43" i="1"/>
  <c r="DE19" i="1"/>
  <c r="DG19" i="1"/>
  <c r="CU59" i="1"/>
  <c r="DA59" i="1"/>
  <c r="DM33" i="1"/>
  <c r="DN33" i="1"/>
  <c r="CO51" i="1"/>
  <c r="CP51" i="1"/>
  <c r="DJ9" i="1"/>
  <c r="DK9" i="1"/>
  <c r="CR45" i="1"/>
  <c r="CS45" i="1"/>
  <c r="DE17" i="1"/>
  <c r="DG17" i="1"/>
  <c r="CT41" i="1"/>
  <c r="CU41" i="1"/>
  <c r="CQ47" i="1"/>
  <c r="CR47" i="1"/>
  <c r="CV37" i="1"/>
  <c r="CW37" i="1"/>
  <c r="DI23" i="1"/>
  <c r="DC23" i="1"/>
  <c r="DD23" i="1"/>
  <c r="DM31" i="1"/>
  <c r="DN31" i="1"/>
  <c r="DN29" i="1"/>
  <c r="DO29" i="1"/>
  <c r="CW35" i="1"/>
  <c r="CX35" i="1"/>
  <c r="DO25" i="1"/>
  <c r="DC25" i="1"/>
  <c r="CO49" i="1"/>
  <c r="CP49" i="1"/>
  <c r="DF15" i="1"/>
  <c r="DG15" i="1"/>
  <c r="DG7" i="1"/>
  <c r="DK7" i="1"/>
  <c r="DK33" i="1"/>
  <c r="DL33" i="1"/>
  <c r="CR39" i="1"/>
  <c r="CU39" i="1"/>
  <c r="DN27" i="1"/>
  <c r="DO27" i="1"/>
  <c r="CQ23" i="1"/>
  <c r="DK23" i="1"/>
  <c r="DN23" i="1"/>
  <c r="CP45" i="1"/>
  <c r="CQ45" i="1"/>
  <c r="DO9" i="1"/>
  <c r="DI9" i="1"/>
  <c r="CO9" i="1"/>
  <c r="DD9" i="1"/>
  <c r="DF9" i="1"/>
  <c r="DJ31" i="1"/>
  <c r="DL31" i="1"/>
  <c r="CY55" i="1"/>
  <c r="CZ55" i="1"/>
  <c r="DL29" i="1"/>
  <c r="DM29" i="1"/>
  <c r="DO21" i="1"/>
  <c r="DC21" i="1"/>
  <c r="CT37" i="1"/>
  <c r="CU37" i="1"/>
  <c r="DO19" i="1"/>
  <c r="DD19" i="1"/>
  <c r="DE13" i="1"/>
  <c r="DF13" i="1"/>
  <c r="CZ51" i="1"/>
  <c r="DA51" i="1"/>
  <c r="CW47" i="1"/>
  <c r="CO47" i="1"/>
  <c r="DE11" i="1"/>
  <c r="DG11" i="1"/>
  <c r="DN41" i="1"/>
  <c r="CQ41" i="1"/>
  <c r="DC17" i="1"/>
  <c r="DD17" i="1"/>
  <c r="DI33" i="1"/>
  <c r="DJ33" i="1"/>
  <c r="CT35" i="1"/>
  <c r="CU35" i="1"/>
  <c r="DH23" i="1"/>
  <c r="DO23" i="1"/>
  <c r="DD15" i="1"/>
  <c r="DE15" i="1"/>
  <c r="DL27" i="1"/>
  <c r="DM27" i="1"/>
  <c r="DB45" i="1"/>
  <c r="CO45" i="1"/>
  <c r="DB43" i="1"/>
  <c r="CP43" i="1"/>
  <c r="DJ29" i="1"/>
  <c r="DK29" i="1"/>
  <c r="DM35" i="1"/>
  <c r="CW25" i="1"/>
  <c r="DM25" i="1"/>
  <c r="CR37" i="1"/>
  <c r="CS37" i="1"/>
  <c r="CV57" i="1"/>
  <c r="CW57" i="1"/>
  <c r="DC9" i="1"/>
  <c r="DE9" i="1"/>
  <c r="CQ9" i="1"/>
  <c r="DF33" i="1"/>
  <c r="DH33" i="1"/>
  <c r="CP39" i="1"/>
  <c r="CQ39" i="1"/>
  <c r="CW53" i="1"/>
  <c r="CX53" i="1"/>
  <c r="CV51" i="1"/>
  <c r="CY51" i="1"/>
  <c r="DJ27" i="1"/>
  <c r="DK27" i="1"/>
  <c r="DA27" i="1"/>
  <c r="CS27" i="1"/>
  <c r="CO31" i="1"/>
  <c r="DI31" i="1"/>
  <c r="DF31" i="1"/>
  <c r="DK21" i="1"/>
  <c r="DN21" i="1"/>
  <c r="DA41" i="1"/>
  <c r="CO41" i="1"/>
  <c r="DO15" i="1"/>
  <c r="DC15" i="1"/>
  <c r="CV55" i="1"/>
  <c r="CW55" i="1"/>
  <c r="CV49" i="1"/>
  <c r="CZ49" i="1"/>
  <c r="CU33" i="1"/>
  <c r="DJ25" i="1"/>
  <c r="DK25" i="1"/>
  <c r="DB35" i="1"/>
  <c r="CR35" i="1"/>
  <c r="DO13" i="1"/>
  <c r="DC13" i="1"/>
  <c r="CZ45" i="1"/>
  <c r="DA45" i="1"/>
  <c r="CQ31" i="1"/>
  <c r="DE31" i="1"/>
  <c r="CT57" i="1"/>
  <c r="CU57" i="1"/>
  <c r="DN17" i="1"/>
  <c r="DO17" i="1"/>
  <c r="DL19" i="1"/>
  <c r="DN19" i="1"/>
  <c r="CO37" i="1"/>
  <c r="CQ37" i="1"/>
  <c r="DC11" i="1"/>
  <c r="DD11" i="1"/>
  <c r="DG29" i="1"/>
  <c r="DI29" i="1"/>
  <c r="E39" i="1"/>
  <c r="CO39" i="1"/>
  <c r="DC39" i="1"/>
  <c r="CV7" i="1"/>
  <c r="DE7" i="1"/>
  <c r="CU53" i="1"/>
  <c r="CV53" i="1"/>
  <c r="CZ21" i="1"/>
  <c r="CX21" i="1"/>
  <c r="DD31" i="1"/>
  <c r="DG31" i="1"/>
  <c r="CT55" i="1"/>
  <c r="CU55" i="1"/>
  <c r="DF27" i="1"/>
  <c r="DI27" i="1"/>
  <c r="CW27" i="1"/>
  <c r="DB27" i="1"/>
  <c r="DG27" i="1"/>
  <c r="CT25" i="1"/>
  <c r="DC7" i="1"/>
  <c r="DD7" i="1"/>
  <c r="CR7" i="1"/>
  <c r="CS7" i="1"/>
  <c r="CQ59" i="1"/>
  <c r="CR59" i="1"/>
  <c r="DL15" i="1"/>
  <c r="DN15" i="1"/>
  <c r="CX43" i="1"/>
  <c r="CZ43" i="1"/>
  <c r="CX45" i="1"/>
  <c r="CY45" i="1"/>
  <c r="DN35" i="1"/>
  <c r="DK35" i="1"/>
  <c r="CP25" i="1"/>
  <c r="DI25" i="1"/>
  <c r="DK17" i="1"/>
  <c r="DM17" i="1"/>
  <c r="DA33" i="1"/>
  <c r="DE33" i="1"/>
  <c r="CS33" i="1"/>
  <c r="DM13" i="1"/>
  <c r="DN13" i="1"/>
  <c r="DN11" i="1"/>
  <c r="DO11" i="1"/>
  <c r="DJ19" i="1"/>
  <c r="DK19" i="1"/>
  <c r="CO19" i="1"/>
  <c r="CV19" i="1"/>
  <c r="CS19" i="1"/>
  <c r="CY41" i="1"/>
  <c r="CZ41" i="1"/>
  <c r="DE29" i="1"/>
  <c r="DF29" i="1"/>
  <c r="DA37" i="1"/>
  <c r="DB37" i="1"/>
  <c r="DC33" i="1"/>
  <c r="DD33" i="1"/>
  <c r="CX33" i="1"/>
  <c r="CT33" i="1"/>
  <c r="DE53" i="1"/>
  <c r="CT53" i="1"/>
  <c r="DI21" i="1"/>
  <c r="DJ21" i="1"/>
  <c r="DD55" i="1"/>
  <c r="CS55" i="1"/>
  <c r="DK41" i="1"/>
  <c r="DE57" i="1"/>
  <c r="CQ57" i="1"/>
  <c r="DM47" i="1"/>
  <c r="CV47" i="1"/>
  <c r="CQ19" i="1"/>
  <c r="DA19" i="1"/>
  <c r="DO39" i="1"/>
  <c r="DL59" i="1"/>
  <c r="DM59" i="1"/>
  <c r="DG59" i="1"/>
  <c r="DI59" i="1"/>
  <c r="E59" i="1"/>
  <c r="E57" i="1"/>
  <c r="E55" i="1"/>
  <c r="E53" i="1"/>
  <c r="DL51" i="1"/>
  <c r="DN51" i="1"/>
  <c r="DI51" i="1"/>
  <c r="DJ51" i="1"/>
  <c r="DE51" i="1"/>
  <c r="DG51" i="1"/>
  <c r="E51" i="1"/>
  <c r="DF49" i="1"/>
  <c r="DM49" i="1"/>
  <c r="E49" i="1"/>
  <c r="E47" i="1"/>
  <c r="E45" i="1"/>
  <c r="DN45" i="1"/>
  <c r="DK45" i="1"/>
  <c r="DI45" i="1"/>
  <c r="E43" i="1"/>
  <c r="DC43" i="1"/>
  <c r="DE37" i="1"/>
  <c r="DK37" i="1"/>
  <c r="DL37" i="1"/>
  <c r="DI37" i="1"/>
  <c r="DO37" i="1"/>
  <c r="E37" i="1"/>
  <c r="E29" i="1"/>
  <c r="CX29" i="1"/>
  <c r="CY29" i="1"/>
  <c r="CR29" i="1"/>
  <c r="CO29" i="1"/>
  <c r="E17" i="1"/>
  <c r="CS17" i="1"/>
  <c r="CR17" i="1"/>
  <c r="DA17" i="1"/>
  <c r="CV17" i="1"/>
  <c r="E15" i="1"/>
  <c r="CP15" i="1"/>
  <c r="CQ15" i="1"/>
  <c r="CR15" i="1"/>
  <c r="E13" i="1"/>
  <c r="CP13" i="1"/>
  <c r="CX13" i="1"/>
  <c r="DA13" i="1"/>
  <c r="E11" i="1"/>
  <c r="CX11" i="1"/>
  <c r="CR11" i="1"/>
  <c r="CW7" i="1"/>
  <c r="CX7" i="1"/>
  <c r="DA7" i="1"/>
  <c r="DB7" i="1"/>
  <c r="CQ7" i="1"/>
  <c r="CU7" i="1"/>
  <c r="CZ7" i="1"/>
  <c r="CT7" i="1"/>
  <c r="DD59" i="1"/>
  <c r="DE59" i="1"/>
  <c r="DF59" i="1"/>
  <c r="DK59" i="1"/>
  <c r="DJ59" i="1"/>
  <c r="DH59" i="1"/>
  <c r="DC59" i="1"/>
  <c r="DH57" i="1"/>
  <c r="DK57" i="1"/>
  <c r="DM57" i="1"/>
  <c r="DO57" i="1"/>
  <c r="DL57" i="1"/>
  <c r="DF57" i="1"/>
  <c r="DD57" i="1"/>
  <c r="DC57" i="1"/>
  <c r="DI57" i="1"/>
  <c r="DC55" i="1"/>
  <c r="DI55" i="1"/>
  <c r="DO55" i="1"/>
  <c r="DJ55" i="1"/>
  <c r="DG55" i="1"/>
  <c r="DN55" i="1"/>
  <c r="DH55" i="1"/>
  <c r="DL55" i="1"/>
  <c r="DE55" i="1"/>
  <c r="DI53" i="1"/>
  <c r="DN53" i="1"/>
  <c r="DK53" i="1"/>
  <c r="DM53" i="1"/>
  <c r="DG53" i="1"/>
  <c r="DO53" i="1"/>
  <c r="DF53" i="1"/>
  <c r="DD53" i="1"/>
  <c r="DJ53" i="1"/>
  <c r="DF51" i="1"/>
  <c r="DM51" i="1"/>
  <c r="DH51" i="1"/>
  <c r="DC51" i="1"/>
  <c r="DD51" i="1"/>
  <c r="DO49" i="1"/>
  <c r="DI49" i="1"/>
  <c r="DD49" i="1"/>
  <c r="DN49" i="1"/>
  <c r="DK49" i="1"/>
  <c r="DE49" i="1"/>
  <c r="DC47" i="1"/>
  <c r="DJ47" i="1"/>
  <c r="DK47" i="1"/>
  <c r="DD47" i="1"/>
  <c r="DH47" i="1"/>
  <c r="DE47" i="1"/>
  <c r="DG47" i="1"/>
  <c r="DN47" i="1"/>
  <c r="DO47" i="1"/>
  <c r="DF47" i="1"/>
  <c r="DO45" i="1"/>
  <c r="DC45" i="1"/>
  <c r="DE45" i="1"/>
  <c r="DG45" i="1"/>
  <c r="DJ45" i="1"/>
  <c r="DL45" i="1"/>
  <c r="DJ43" i="1"/>
  <c r="DN43" i="1"/>
  <c r="DD43" i="1"/>
  <c r="DE43" i="1"/>
  <c r="DH43" i="1"/>
  <c r="DO43" i="1"/>
  <c r="DF43" i="1"/>
  <c r="DI43" i="1"/>
  <c r="DL43" i="1"/>
  <c r="DK43" i="1"/>
  <c r="DM43" i="1"/>
  <c r="DE41" i="1"/>
  <c r="DH41" i="1"/>
  <c r="DM41" i="1"/>
  <c r="DJ41" i="1"/>
  <c r="DL41" i="1"/>
  <c r="DG41" i="1"/>
  <c r="DD41" i="1"/>
  <c r="DO41" i="1"/>
  <c r="DI41" i="1"/>
  <c r="DH39" i="1"/>
  <c r="DJ39" i="1"/>
  <c r="DG39" i="1"/>
  <c r="DM39" i="1"/>
  <c r="DI39" i="1"/>
  <c r="DD39" i="1"/>
  <c r="DN39" i="1"/>
  <c r="DK39" i="1"/>
  <c r="DL39" i="1"/>
  <c r="DF39" i="1"/>
  <c r="DC37" i="1"/>
  <c r="DM37" i="1"/>
  <c r="DH37" i="1"/>
  <c r="DF37" i="1"/>
  <c r="DJ37" i="1"/>
  <c r="DE35" i="1"/>
  <c r="DO35" i="1"/>
  <c r="DD35" i="1"/>
  <c r="DJ35" i="1"/>
  <c r="DG35" i="1"/>
  <c r="DL35" i="1"/>
  <c r="DF35" i="1"/>
  <c r="DI35" i="1"/>
  <c r="CR33" i="1"/>
  <c r="CZ33" i="1"/>
  <c r="CW33" i="1"/>
  <c r="CQ33" i="1"/>
  <c r="CP33" i="1"/>
  <c r="CV33" i="1"/>
  <c r="CO33" i="1"/>
  <c r="CY33" i="1"/>
  <c r="CZ31" i="1"/>
  <c r="CP31" i="1"/>
  <c r="CY31" i="1"/>
  <c r="DB31" i="1"/>
  <c r="CR31" i="1"/>
  <c r="CT31" i="1"/>
  <c r="CV31" i="1"/>
  <c r="CX31" i="1"/>
  <c r="CU31" i="1"/>
  <c r="DA29" i="1"/>
  <c r="CU29" i="1"/>
  <c r="CV29" i="1"/>
  <c r="DB29" i="1"/>
  <c r="CS29" i="1"/>
  <c r="CP29" i="1"/>
  <c r="CW29" i="1"/>
  <c r="CT29" i="1"/>
  <c r="CO27" i="1"/>
  <c r="CX27" i="1"/>
  <c r="CV27" i="1"/>
  <c r="CZ27" i="1"/>
  <c r="CQ27" i="1"/>
  <c r="CP27" i="1"/>
  <c r="CU27" i="1"/>
  <c r="CT27" i="1"/>
  <c r="CR27" i="1"/>
  <c r="CR25" i="1"/>
  <c r="CU25" i="1"/>
  <c r="DB25" i="1"/>
  <c r="CZ25" i="1"/>
  <c r="CY25" i="1"/>
  <c r="CV25" i="1"/>
  <c r="CQ25" i="1"/>
  <c r="DA25" i="1"/>
  <c r="DB23" i="1"/>
  <c r="CR23" i="1"/>
  <c r="CO23" i="1"/>
  <c r="CY23" i="1"/>
  <c r="CX23" i="1"/>
  <c r="CZ23" i="1"/>
  <c r="DA23" i="1"/>
  <c r="CP23" i="1"/>
  <c r="CV23" i="1"/>
  <c r="CS23" i="1"/>
  <c r="CP21" i="1"/>
  <c r="CT21" i="1"/>
  <c r="CR21" i="1"/>
  <c r="CW21" i="1"/>
  <c r="DA21" i="1"/>
  <c r="CU21" i="1"/>
  <c r="CQ21" i="1"/>
  <c r="CO21" i="1"/>
  <c r="DB21" i="1"/>
  <c r="DB19" i="1"/>
  <c r="CR19" i="1"/>
  <c r="CX19" i="1"/>
  <c r="CT19" i="1"/>
  <c r="CY19" i="1"/>
  <c r="CZ19" i="1"/>
  <c r="CW19" i="1"/>
  <c r="CP19" i="1"/>
  <c r="CZ17" i="1"/>
  <c r="DB17" i="1"/>
  <c r="CQ17" i="1"/>
  <c r="CW17" i="1"/>
  <c r="CP17" i="1"/>
  <c r="CO17" i="1"/>
  <c r="CU17" i="1"/>
  <c r="CX17" i="1"/>
  <c r="CY17" i="1"/>
  <c r="CW15" i="1"/>
  <c r="CT15" i="1"/>
  <c r="CY15" i="1"/>
  <c r="DA15" i="1"/>
  <c r="CX15" i="1"/>
  <c r="CO15" i="1"/>
  <c r="DB15" i="1"/>
  <c r="CV15" i="1"/>
  <c r="CU15" i="1"/>
  <c r="CQ13" i="1"/>
  <c r="CS13" i="1"/>
  <c r="CT13" i="1"/>
  <c r="DB13" i="1"/>
  <c r="CY13" i="1"/>
  <c r="CZ13" i="1"/>
  <c r="CO13" i="1"/>
  <c r="CY11" i="1"/>
  <c r="CS11" i="1"/>
  <c r="CT11" i="1"/>
  <c r="CO11" i="1"/>
  <c r="CZ11" i="1"/>
  <c r="DA11" i="1"/>
  <c r="DB11" i="1"/>
  <c r="CW11" i="1"/>
  <c r="CP11" i="1"/>
  <c r="CU11" i="1"/>
  <c r="CX9" i="1"/>
  <c r="DB9" i="1"/>
  <c r="CW9" i="1"/>
  <c r="CR9" i="1"/>
  <c r="CZ9" i="1"/>
  <c r="CY9" i="1"/>
  <c r="CU9" i="1"/>
  <c r="DA9" i="1"/>
  <c r="CV9" i="1"/>
  <c r="CS9" i="1"/>
  <c r="DP63" i="1"/>
  <c r="Q61" i="1" s="1"/>
  <c r="CR63" i="1" l="1"/>
  <c r="Q13" i="1" s="1"/>
  <c r="DG63" i="1"/>
  <c r="Q43" i="1" s="1"/>
  <c r="DL63" i="1"/>
  <c r="Q53" i="1" s="1"/>
  <c r="CV63" i="1"/>
  <c r="Q21" i="1" s="1"/>
  <c r="DN63" i="1"/>
  <c r="Q57" i="1" s="1"/>
  <c r="DJ63" i="1"/>
  <c r="Q49" i="1" s="1"/>
  <c r="CU63" i="1"/>
  <c r="Q19" i="1" s="1"/>
  <c r="DA63" i="1"/>
  <c r="Q31" i="1" s="1"/>
  <c r="DK63" i="1"/>
  <c r="Q51" i="1" s="1"/>
  <c r="DO63" i="1"/>
  <c r="Q59" i="1" s="1"/>
  <c r="DH63" i="1"/>
  <c r="Q45" i="1" s="1"/>
  <c r="DC63" i="1"/>
  <c r="Q35" i="1" s="1"/>
  <c r="DE63" i="1"/>
  <c r="Q39" i="1" s="1"/>
  <c r="DI63" i="1"/>
  <c r="Q47" i="1" s="1"/>
  <c r="DD63" i="1"/>
  <c r="Q37" i="1" s="1"/>
  <c r="DF63" i="1"/>
  <c r="Q41" i="1" s="1"/>
  <c r="DM63" i="1"/>
  <c r="Q55" i="1" s="1"/>
  <c r="CX63" i="1"/>
  <c r="Q25" i="1" s="1"/>
  <c r="CP63" i="1"/>
  <c r="Q9" i="1" s="1"/>
  <c r="CZ63" i="1"/>
  <c r="Q29" i="1" s="1"/>
  <c r="CQ63" i="1"/>
  <c r="Q11" i="1" s="1"/>
  <c r="CY63" i="1"/>
  <c r="Q27" i="1" s="1"/>
  <c r="CO63" i="1"/>
  <c r="Q7" i="1" s="1"/>
  <c r="CW63" i="1"/>
  <c r="Q23" i="1" s="1"/>
  <c r="DB63" i="1"/>
  <c r="Q33" i="1" s="1"/>
  <c r="CT63" i="1"/>
  <c r="Q17" i="1" s="1"/>
  <c r="CS63" i="1"/>
  <c r="Q15" i="1" s="1"/>
</calcChain>
</file>

<file path=xl/sharedStrings.xml><?xml version="1.0" encoding="utf-8"?>
<sst xmlns="http://schemas.openxmlformats.org/spreadsheetml/2006/main" count="1664" uniqueCount="267">
  <si>
    <t>V</t>
  </si>
  <si>
    <t>Nr.</t>
  </si>
  <si>
    <t>Uzvārds Vārds</t>
  </si>
  <si>
    <t>IK/f</t>
  </si>
  <si>
    <t>IK+</t>
  </si>
  <si>
    <t>IK/st</t>
  </si>
  <si>
    <t>Kārta Nr. 1  Galds Nr. 1</t>
  </si>
  <si>
    <t>Kārta Nr. 1  Galds Nr. 2</t>
  </si>
  <si>
    <t>Kārta Nr. 1  Galds Nr. 3</t>
  </si>
  <si>
    <t>Kārta Nr. 1  Galds Nr.4</t>
  </si>
  <si>
    <t>x</t>
  </si>
  <si>
    <t>Kārta Nr. 1  Galds Nr. 5</t>
  </si>
  <si>
    <t>Kārta Nr. 1  Galds Nr. 6</t>
  </si>
  <si>
    <t>Kārta Nr. 1  Galds Nr. 7</t>
  </si>
  <si>
    <t>Kārta Nr. 1  Galds Nr. 8</t>
  </si>
  <si>
    <t>Kārta Nr. 2  Galds Nr. 1</t>
  </si>
  <si>
    <t>Kārta Nr. 2  Galds Nr. 2</t>
  </si>
  <si>
    <t>Kārta Nr. 3  Galds Nr. 1</t>
  </si>
  <si>
    <t>Kārta Nr. 3  Galds Nr. 2</t>
  </si>
  <si>
    <t>Kārta Nr. 3  Galds Nr. 3</t>
  </si>
  <si>
    <t>Kārta Nr. 3  Galds Nr. 6</t>
  </si>
  <si>
    <t>Kārta Nr. 3  Galds Nr. 7</t>
  </si>
  <si>
    <t>Kārta Nr. 4  Galds Nr. 3</t>
  </si>
  <si>
    <t>Kārta Nr. 4  Galds Nr. 4</t>
  </si>
  <si>
    <t>Kārta Nr. 4  Galds Nr. 5</t>
  </si>
  <si>
    <t>Kārta Nr. 4  Galds Nr. 6</t>
  </si>
  <si>
    <t>Kārta Nr. 4  Galds Nr. 7</t>
  </si>
  <si>
    <t>Kārta Nr. 4  Galds Nr. 8</t>
  </si>
  <si>
    <t>Kārta Nr. 5  Galds Nr. 1</t>
  </si>
  <si>
    <t>Kārta Nr. 5  Galds Nr. 2</t>
  </si>
  <si>
    <t>Kārta Nr. 5  Galds Nr. 3</t>
  </si>
  <si>
    <t>Kārta Nr. 5  Galds Nr. 4</t>
  </si>
  <si>
    <t>Kārta Nr. 5  Galds Nr. 5</t>
  </si>
  <si>
    <t>Kārta Nr. 5  Galds Nr. 6</t>
  </si>
  <si>
    <t>Kārta Nr. 5  Galds Nr. 7</t>
  </si>
  <si>
    <t>Kārta Nr. 5  Galds Nr. 8</t>
  </si>
  <si>
    <t>Kārta Nr. 6  Galds Nr. 1</t>
  </si>
  <si>
    <t>Kārta Nr. 6  Galds Nr. 4</t>
  </si>
  <si>
    <t>Kārta Nr. 6  Galds Nr. 7</t>
  </si>
  <si>
    <t>Kārta Nr. 7  Galds Nr. 1</t>
  </si>
  <si>
    <t>Kārta Nr. 7  Galds Nr. 2</t>
  </si>
  <si>
    <t>Kārta Nr. 7  Galds Nr. 3</t>
  </si>
  <si>
    <t>Kārta Nr. 7  Galds Nr. 5</t>
  </si>
  <si>
    <t>Kārta Nr. 7  Galds Nr. 6</t>
  </si>
  <si>
    <t>Kārta Nr. 7  Galds Nr. 7</t>
  </si>
  <si>
    <t>Kārta Nr. 8  Galds Nr. 4</t>
  </si>
  <si>
    <t>Kārta Nr. 8  Galds Nr. 5</t>
  </si>
  <si>
    <t>Kārta Nr. 8  Galds Nr. 8</t>
  </si>
  <si>
    <t>Kārta Nr. 9  Galds Nr. 1</t>
  </si>
  <si>
    <t>Kārta Nr. 9  Galds Nr. 2</t>
  </si>
  <si>
    <t>Kārta Nr. 9  Galds Nr. 3</t>
  </si>
  <si>
    <t>Kārta Nr. 1  Galds Nr. 9</t>
  </si>
  <si>
    <t>Kārta Nr. 1  Galds Nr. 10</t>
  </si>
  <si>
    <t>Kārta Nr. 1  Galds Nr. 11</t>
  </si>
  <si>
    <t>Kārta Nr. 1  Galds Nr. 12</t>
  </si>
  <si>
    <t>Kārta Nr. 1  Galds Nr. 13</t>
  </si>
  <si>
    <t>Kārta Nr. 1  Galds Nr. 14</t>
  </si>
  <si>
    <t>Seti</t>
  </si>
  <si>
    <t>LR čempionāts</t>
  </si>
  <si>
    <t>Kārta Nr. 2  Galds Nr. 3</t>
  </si>
  <si>
    <t>Kārta Nr. 2  Galds Nr. 4</t>
  </si>
  <si>
    <t>Kārta Nr. 2  Galds Nr. 5</t>
  </si>
  <si>
    <t>Kārta Nr. 2  Galds Nr. 6</t>
  </si>
  <si>
    <t>Kārta Nr. 2  Galds Nr.7</t>
  </si>
  <si>
    <t>Kārta Nr. 2  Galds Nr. 8</t>
  </si>
  <si>
    <t>Kārta Nr. 2  Galds Nr. 9</t>
  </si>
  <si>
    <t>Kārta Nr. 2  Galds Nr. 10</t>
  </si>
  <si>
    <t>Kārta Nr. 2  Galds Nr. 11</t>
  </si>
  <si>
    <t>Kārta Nr. 2  Galds Nr. 12</t>
  </si>
  <si>
    <t>Kārta Nr. 2  Galds Nr. 13</t>
  </si>
  <si>
    <t>Kārta Nr. 2  Galds Nr. 14</t>
  </si>
  <si>
    <t>Kārta Nr. 3  Galds Nr. 5</t>
  </si>
  <si>
    <t>Kārta Nr. 3  Galds Nr. 9</t>
  </si>
  <si>
    <t>Kārta Nr. 3  Galds Nr. 10</t>
  </si>
  <si>
    <t>Kārta Nr. 3  Galds Nr. 13</t>
  </si>
  <si>
    <t>Kārta Nr. 3  Galds Nr. 14</t>
  </si>
  <si>
    <t>Kārta Nr. 4  Galds Nr. 9</t>
  </si>
  <si>
    <t>Kārta Nr. 4  Galds Nr. 10</t>
  </si>
  <si>
    <t>Kārta Nr. 4  Galds Nr. 11</t>
  </si>
  <si>
    <t>Kārta Nr. 4  Galds Nr. 12</t>
  </si>
  <si>
    <t>Kārta Nr. 4  Galds Nr. 13</t>
  </si>
  <si>
    <t>Kārta Nr. 4  Galds Nr. 14</t>
  </si>
  <si>
    <t>Kārta Nr. 5  Galds Nr. 9</t>
  </si>
  <si>
    <t>Kārta Nr. 5  Galds Nr. 10</t>
  </si>
  <si>
    <t>Kārta Nr. 5  Galds Nr. 11</t>
  </si>
  <si>
    <t>Kārta Nr. 5  Galds Nr. 12</t>
  </si>
  <si>
    <t>Kārta Nr. 5  Galds Nr. 13</t>
  </si>
  <si>
    <t>Kārta Nr. 5  Galds Nr. 14</t>
  </si>
  <si>
    <t>Kārta Nr. 6  Galds Nr. 3</t>
  </si>
  <si>
    <t>Kārta Nr. 6  Galds Nr. 10</t>
  </si>
  <si>
    <t>Kārta Nr. 6  Galds Nr. 11</t>
  </si>
  <si>
    <t>Kārta Nr. 6  Galds Nr. 12</t>
  </si>
  <si>
    <t>Kārta Nr. 6  Galds Nr. 13</t>
  </si>
  <si>
    <t>Kārta Nr. 6  Galds Nr. 14</t>
  </si>
  <si>
    <t>Kārta Nr. 7  Galds Nr. 9</t>
  </si>
  <si>
    <t>Kārta Nr. 7  Galds Nr. 10</t>
  </si>
  <si>
    <t>Kārta Nr. 7  Galds Nr. 11</t>
  </si>
  <si>
    <t>Kārta Nr. 7  Galds Nr. 13</t>
  </si>
  <si>
    <t>Kārta Nr. 7  Galds Nr. 14</t>
  </si>
  <si>
    <t>Kārta Nr. 8  Galds Nr. 9</t>
  </si>
  <si>
    <t>Kārta Nr. 8  Galds Nr. 11</t>
  </si>
  <si>
    <t>Kārta Nr. 8  Galds Nr. 12</t>
  </si>
  <si>
    <t>Kārta Nr. 8  Galds Nr. 13</t>
  </si>
  <si>
    <t>Kārta Nr. 3  Galds Nr. 4</t>
  </si>
  <si>
    <t>Kārta Nr. 3  Galds Nr. 11</t>
  </si>
  <si>
    <t>Kārta Nr.  3  Galds Nr. 12</t>
  </si>
  <si>
    <t>Kārta Nr.  4  Galds nr. 1</t>
  </si>
  <si>
    <t>Kārta Nr.4  Galds Nr. 2</t>
  </si>
  <si>
    <t>Kārta Nr. 3 Galds Nr. 8</t>
  </si>
  <si>
    <t>Kārta Nr. 6  Galds Nr. 2</t>
  </si>
  <si>
    <t>Kārta Nr. 6  Galds Nr. 5</t>
  </si>
  <si>
    <t>Kārta Nr. 6  Galds nr. 6</t>
  </si>
  <si>
    <t>Kārta Nr. 6   Galds Nr. 8</t>
  </si>
  <si>
    <t>Kārta nr. 6  Galds Nr. 9</t>
  </si>
  <si>
    <t>Kārta Nr. 7  Galds Nr. 4</t>
  </si>
  <si>
    <t>Kārta Nr. 7  Galds Nr. 8</t>
  </si>
  <si>
    <t xml:space="preserve">Kārta Nr. 7  Galds Nr .12 </t>
  </si>
  <si>
    <t>Kārta Nr. 9  Galds Nr. 6</t>
  </si>
  <si>
    <t>Kārta Nr. 9  Galds Nr. 7</t>
  </si>
  <si>
    <t>Kārta Nr. 9  Galds Nr. 10</t>
  </si>
  <si>
    <t>Kārta Nr. 9  Galds Nr. 11</t>
  </si>
  <si>
    <t>Kārta Nr. 9  Galds Nr. 14</t>
  </si>
  <si>
    <t>Kārta Nr. 10  Galds Nr. 4</t>
  </si>
  <si>
    <t>Kārta Nr. 10  Galds Nr. 5</t>
  </si>
  <si>
    <t>Kārta Nr. 10  Galds Nr. 8</t>
  </si>
  <si>
    <t>Kārta Nr. 10  Galds Nr. 9</t>
  </si>
  <si>
    <t>Kārta Nr. 10  Galds Nr. 12</t>
  </si>
  <si>
    <t>Kārta Nr. 10  Galds Nr. 13</t>
  </si>
  <si>
    <t>Kārta Nr. 11  Galds Nr. 1</t>
  </si>
  <si>
    <t>Kārta Nr. 11  Galds Nr. 2</t>
  </si>
  <si>
    <t>Kārta Nr. 11  Galds Nr. 3</t>
  </si>
  <si>
    <t>Kārta Nr. 11  Galds Nr. 5</t>
  </si>
  <si>
    <t>Kārta Nr. 11  Galds Nr. 6</t>
  </si>
  <si>
    <t>Kārta Nr. 11  Galds Nr. 7</t>
  </si>
  <si>
    <t>Kārta Nr. 11  Galds Nr. 10</t>
  </si>
  <si>
    <t>Kārta Nr. 11  Galds Nr. 14</t>
  </si>
  <si>
    <t>Kārta Nr. 12  Galds Nr. 4</t>
  </si>
  <si>
    <t>Kārta Nr. 12  Galds Nr. 5</t>
  </si>
  <si>
    <t>Kārta Nr. 12  Galds Nr. 8</t>
  </si>
  <si>
    <t>Kārta Nr. 12  Galds Nr. 9</t>
  </si>
  <si>
    <t>Kārta Nr. 12  Galds Nr. 12</t>
  </si>
  <si>
    <t>Kārta Nr. 12  Galds Nr. 13</t>
  </si>
  <si>
    <t>Kārta Nr. 13  Galds Nr. 1</t>
  </si>
  <si>
    <t>Kārta Nr. 13  Galds Nr. 2</t>
  </si>
  <si>
    <t>Kārta Nr. 13  Galds Nr. 3</t>
  </si>
  <si>
    <t>Kārta Nr. 13  Galds Nr. 6</t>
  </si>
  <si>
    <t>Kārta Nr. 13  Galds Nr. 7</t>
  </si>
  <si>
    <t>Kārta Nr. 13  Galds Nr. 10</t>
  </si>
  <si>
    <t>Kārta Nr. 13  Galds Nr. 11</t>
  </si>
  <si>
    <t>Kārta Nr. 13  Galds Nr. 14</t>
  </si>
  <si>
    <t>Kārta Nr. 14  Galds Nr. 1</t>
  </si>
  <si>
    <t>Kārta Nr. 14  Galds Nr. 4</t>
  </si>
  <si>
    <t>Kārta Nr. 14  Galds Nr. 5</t>
  </si>
  <si>
    <t>Kārta Nr. 14  Galds Nr. 8</t>
  </si>
  <si>
    <t>Kārta Nr. 14  Galds Nr. 9</t>
  </si>
  <si>
    <t>Kārta Nr. 14  Galds Nr. 12</t>
  </si>
  <si>
    <t>Kārta Nr. 14  Galds Nr. 13</t>
  </si>
  <si>
    <t>Kārta Nr. 14  Galds Nr. 14</t>
  </si>
  <si>
    <t>28 dalībnieki (14+14)</t>
  </si>
  <si>
    <t>kārta</t>
  </si>
  <si>
    <t>-</t>
  </si>
  <si>
    <t>Lic</t>
  </si>
  <si>
    <t>%</t>
  </si>
  <si>
    <t>G-L</t>
  </si>
  <si>
    <t>Galvenā tiesnese:       Liāna Krastiņa</t>
  </si>
  <si>
    <t>LATVIJAS INDIVIDUĀLAIS ČEMPIONĀTS NOVUSĀ, 2019</t>
  </si>
  <si>
    <r>
      <rPr>
        <b/>
        <sz val="12"/>
        <rFont val="Arial"/>
        <family val="2"/>
        <charset val="186"/>
      </rPr>
      <t>P</t>
    </r>
    <r>
      <rPr>
        <b/>
        <sz val="9"/>
        <rFont val="Arial"/>
        <family val="2"/>
      </rPr>
      <t xml:space="preserve"> Dienas</t>
    </r>
  </si>
  <si>
    <r>
      <rPr>
        <b/>
        <sz val="12"/>
        <rFont val="Arial"/>
        <family val="2"/>
        <charset val="186"/>
      </rPr>
      <t>P</t>
    </r>
    <r>
      <rPr>
        <b/>
        <sz val="9"/>
        <rFont val="Arial"/>
        <family val="2"/>
      </rPr>
      <t xml:space="preserve"> Kopā</t>
    </r>
  </si>
  <si>
    <t>Pils., Nov.</t>
  </si>
  <si>
    <t>P</t>
  </si>
  <si>
    <t>Mazās tabuliņas vienādu punktu gadījumam</t>
  </si>
  <si>
    <t>Koef.</t>
  </si>
  <si>
    <t>Kārta Nr. 9  Galds Nr. 4</t>
  </si>
  <si>
    <t xml:space="preserve">Kārta Nr. 9  Galds Nr .5 </t>
  </si>
  <si>
    <t>Kārta Nr. 9  Galds Nr. 8</t>
  </si>
  <si>
    <t xml:space="preserve">Kārta Nr. 9  Galds Nr. 9 </t>
  </si>
  <si>
    <t>Kārta Nr. 9  Galds Nr. 12</t>
  </si>
  <si>
    <t>Kārta Nr. 9  Galds Nr . 13</t>
  </si>
  <si>
    <t>Kārta Nr. 10  Galds Nr. 2</t>
  </si>
  <si>
    <t xml:space="preserve">Kārta Nr. 10  Galds Nr. 3 </t>
  </si>
  <si>
    <t>Kārta Nr. 10  Galds Nr. 6</t>
  </si>
  <si>
    <t xml:space="preserve">Kārta Nr. 10  Galds Nr .7 </t>
  </si>
  <si>
    <t>Kārta Nr. 10  Galds Nr. 10</t>
  </si>
  <si>
    <t xml:space="preserve">Kārta Nr. 10  Galds Nr. 11 </t>
  </si>
  <si>
    <t>Kārta Nr. 10  Galds Nr. 14</t>
  </si>
  <si>
    <t xml:space="preserve">Kārta Nr. 10  Galds Nr .1 </t>
  </si>
  <si>
    <t>Kārta Nr. 11  Galds Nr. 4</t>
  </si>
  <si>
    <t>Kārta Nr. 11  Galds Nr. 8</t>
  </si>
  <si>
    <t>Kārta Nr. 11  Galds Nr .9</t>
  </si>
  <si>
    <t>Kārta Nr. 11  Galds Nr. 11</t>
  </si>
  <si>
    <t>Kārta Nr. 11  Galds Nr.12</t>
  </si>
  <si>
    <t xml:space="preserve">Kārta Nr. 11  Galds Nr. 13 </t>
  </si>
  <si>
    <t>Kārta Nr. 12  Galds Nr. 2</t>
  </si>
  <si>
    <t xml:space="preserve">Kārta Nr. 12  Galds Nr .3 </t>
  </si>
  <si>
    <t>Kārta Nr. 12  Galds Nr. 6</t>
  </si>
  <si>
    <t xml:space="preserve">Kārta Nr. 12  Galds Nr. 7 </t>
  </si>
  <si>
    <t>Kārta Nr. 12  Galds Nr. 10</t>
  </si>
  <si>
    <t xml:space="preserve">Kārta Nr. 12  Galds Nr .11 </t>
  </si>
  <si>
    <t>Kārta Nr. 12  Galds Nr. 14</t>
  </si>
  <si>
    <t xml:space="preserve">Kārta Nr. 12  Galds Nr. 1 </t>
  </si>
  <si>
    <t>Kārta Nr. 13  Galds Nr. 4</t>
  </si>
  <si>
    <t xml:space="preserve">Kārta Nr. 13  Galds Nr .5 </t>
  </si>
  <si>
    <t>Kārta Nr. 13  Galds Nr. 8</t>
  </si>
  <si>
    <t xml:space="preserve">Kārta Nr. 13  Galds Nr. 9 </t>
  </si>
  <si>
    <t>Kārta Nr. 13  Galds Nr. 12</t>
  </si>
  <si>
    <t xml:space="preserve">Kārta Nr. 13  Galds Nr . 13 </t>
  </si>
  <si>
    <t>Kārta Nr. 14  Galds Nr. 2</t>
  </si>
  <si>
    <t xml:space="preserve">Kārta Nr. 14  Galds Nr. 3 </t>
  </si>
  <si>
    <t>Kārta Nr. 14  Galds Nr. 6</t>
  </si>
  <si>
    <t xml:space="preserve">Kārta Nr. 14  Galds Nr .7 </t>
  </si>
  <si>
    <t>Kārta Nr. 14  Galds Nr. 10</t>
  </si>
  <si>
    <t xml:space="preserve">Kārta Nr. 14  Galds Nr. 11 </t>
  </si>
  <si>
    <t>Kārta Nr. 8  Galds Nr. 2</t>
  </si>
  <si>
    <t>Kārta Nr. 8  Galds Nr. 23</t>
  </si>
  <si>
    <t>Kārta Nr. 8  Galds Nr. 6</t>
  </si>
  <si>
    <t xml:space="preserve">Kārta Nr. 8  Galds Nr. 7 </t>
  </si>
  <si>
    <t>Kārta Nr. 8  Galds Nr. 10</t>
  </si>
  <si>
    <t>Kārta Nr. 8  Galds Nr. 14</t>
  </si>
  <si>
    <t xml:space="preserve">Kārta Nr. 8  Galds Nr .1 </t>
  </si>
  <si>
    <t>Vicinska Daina</t>
  </si>
  <si>
    <t>Jaunbrūna Sandra</t>
  </si>
  <si>
    <t>Indrāne Ilona</t>
  </si>
  <si>
    <t>Nasteviča Iveta</t>
  </si>
  <si>
    <t>Mūrniece Gunta</t>
  </si>
  <si>
    <t>More Ināra</t>
  </si>
  <si>
    <t>Šķipare Rita</t>
  </si>
  <si>
    <t>Vīksne Benita</t>
  </si>
  <si>
    <t>Kriščuka Dina</t>
  </si>
  <si>
    <t>Gusjkova Olga</t>
  </si>
  <si>
    <t>Skulme Inese</t>
  </si>
  <si>
    <t>Balode Vita</t>
  </si>
  <si>
    <t>Skalbe Sintija</t>
  </si>
  <si>
    <t>Pēča Sandra</t>
  </si>
  <si>
    <t>Dziesma Ilze</t>
  </si>
  <si>
    <t>Kuldīga</t>
  </si>
  <si>
    <t>Lemkina Silvija</t>
  </si>
  <si>
    <t>Rīga</t>
  </si>
  <si>
    <t>Kesenfelde Janīna</t>
  </si>
  <si>
    <t>Ventspils</t>
  </si>
  <si>
    <t>Balaka Dace</t>
  </si>
  <si>
    <t>Jelgava</t>
  </si>
  <si>
    <t>Salmiņa Inta</t>
  </si>
  <si>
    <t>Vaidava</t>
  </si>
  <si>
    <t>Leite Līga</t>
  </si>
  <si>
    <t>Sirmā Evelīna</t>
  </si>
  <si>
    <t>Pabērza Mārīte</t>
  </si>
  <si>
    <t>Paparde Evija</t>
  </si>
  <si>
    <t>Beverīna</t>
  </si>
  <si>
    <t>Lāce Ilze</t>
  </si>
  <si>
    <t>Vilkoica Irēna</t>
  </si>
  <si>
    <t>Ozola Ingrīda</t>
  </si>
  <si>
    <t>Čakle Ilze</t>
  </si>
  <si>
    <t>Liepāja</t>
  </si>
  <si>
    <t>Aizpute</t>
  </si>
  <si>
    <t>Jelgavas nov.</t>
  </si>
  <si>
    <t>Jēkabpils</t>
  </si>
  <si>
    <t>Limbaži</t>
  </si>
  <si>
    <t>Rubene</t>
  </si>
  <si>
    <t>Burtnieku nov.</t>
  </si>
  <si>
    <t xml:space="preserve"> Vecākais tiesnesis:            Mārtiņš Dišereits</t>
  </si>
  <si>
    <t>Sporta iela 1, Mālpils</t>
  </si>
  <si>
    <t xml:space="preserve"> Fināls</t>
  </si>
  <si>
    <t xml:space="preserve">         2019.gada 2.novembrī                                                                                                                                     </t>
  </si>
  <si>
    <r>
      <t xml:space="preserve">P      </t>
    </r>
    <r>
      <rPr>
        <b/>
        <sz val="9"/>
        <rFont val="Arial"/>
        <family val="2"/>
        <charset val="186"/>
      </rPr>
      <t>1/2 fināla</t>
    </r>
  </si>
  <si>
    <t>IK/op (1-14)</t>
  </si>
  <si>
    <t>IK/op (15-28)</t>
  </si>
  <si>
    <t>IK/op -Reiting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</si>
</sst>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8">
    <font>
      <sz val="10"/>
      <name val="Arial"/>
      <charset val="186"/>
    </font>
    <font>
      <b/>
      <sz val="11"/>
      <name val="Arial"/>
      <family val="2"/>
    </font>
    <font>
      <b/>
      <sz val="9"/>
      <name val="Arial"/>
      <family val="2"/>
    </font>
    <font>
      <b/>
      <i/>
      <sz val="14"/>
      <color indexed="8"/>
      <name val="Arial"/>
      <family val="2"/>
      <charset val="204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Franklin Gothic Heavy"/>
      <family val="2"/>
      <charset val="186"/>
    </font>
    <font>
      <sz val="11"/>
      <name val="Arial"/>
      <family val="2"/>
      <charset val="204"/>
    </font>
    <font>
      <sz val="10"/>
      <name val="CentSchbook TL"/>
      <family val="1"/>
      <charset val="186"/>
    </font>
    <font>
      <sz val="12"/>
      <name val="CentSchbook TL"/>
      <family val="1"/>
      <charset val="186"/>
    </font>
    <font>
      <sz val="11"/>
      <name val="CentSchbook TL"/>
      <family val="1"/>
      <charset val="186"/>
    </font>
    <font>
      <sz val="20"/>
      <name val="Arial"/>
      <family val="2"/>
      <charset val="204"/>
    </font>
    <font>
      <sz val="18"/>
      <name val="Arial"/>
      <family val="2"/>
      <charset val="204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b/>
      <sz val="9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b/>
      <sz val="9"/>
      <name val="Arial"/>
      <family val="2"/>
      <charset val="186"/>
    </font>
    <font>
      <b/>
      <sz val="16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name val="Times New Roman"/>
      <family val="1"/>
      <charset val="204"/>
    </font>
    <font>
      <b/>
      <sz val="10"/>
      <color rgb="FF0070C0"/>
      <name val="Arial"/>
      <family val="2"/>
      <charset val="186"/>
    </font>
    <font>
      <b/>
      <sz val="10"/>
      <name val="Arial"/>
      <family val="2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12"/>
      <color rgb="FFFF0000"/>
      <name val="Times New Roman"/>
      <family val="1"/>
      <charset val="186"/>
    </font>
    <font>
      <sz val="12"/>
      <color rgb="FFFF000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sz val="12"/>
      <color rgb="FF00B0F0"/>
      <name val="Times New Roman"/>
      <family val="1"/>
      <charset val="186"/>
    </font>
    <font>
      <b/>
      <sz val="12"/>
      <color rgb="FF00B050"/>
      <name val="Times New Roman"/>
      <family val="1"/>
      <charset val="186"/>
    </font>
    <font>
      <sz val="12"/>
      <color rgb="FF00B05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darkUp"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darkUp">
        <bgColor theme="6" tint="0.79998168889431442"/>
      </patternFill>
    </fill>
  </fills>
  <borders count="55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52"/>
      </left>
      <right style="thin">
        <color indexed="64"/>
      </right>
      <top style="dotted">
        <color indexed="60"/>
      </top>
      <bottom style="thin">
        <color indexed="64"/>
      </bottom>
      <diagonal/>
    </border>
    <border>
      <left style="thin">
        <color indexed="64"/>
      </left>
      <right style="hair">
        <color indexed="52"/>
      </right>
      <top style="dotted">
        <color indexed="6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0"/>
      </bottom>
      <diagonal/>
    </border>
    <border>
      <left/>
      <right style="thin">
        <color indexed="64"/>
      </right>
      <top style="thin">
        <color indexed="64"/>
      </top>
      <bottom style="dotted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/>
      <top style="hair">
        <color theme="1"/>
      </top>
      <bottom style="hair">
        <color indexed="64"/>
      </bottom>
      <diagonal/>
    </border>
    <border>
      <left style="hair">
        <color indexed="64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/>
      <top style="hair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27">
    <xf numFmtId="0" fontId="0" fillId="0" borderId="0" xfId="0"/>
    <xf numFmtId="164" fontId="0" fillId="0" borderId="0" xfId="0" applyNumberFormat="1"/>
    <xf numFmtId="0" fontId="9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right"/>
    </xf>
    <xf numFmtId="0" fontId="9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/>
    <xf numFmtId="0" fontId="11" fillId="0" borderId="5" xfId="0" applyFont="1" applyFill="1" applyBorder="1" applyAlignment="1"/>
    <xf numFmtId="0" fontId="11" fillId="0" borderId="6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/>
    <xf numFmtId="0" fontId="16" fillId="0" borderId="40" xfId="0" applyFont="1" applyFill="1" applyBorder="1" applyAlignment="1">
      <alignment horizontal="center"/>
    </xf>
    <xf numFmtId="0" fontId="9" fillId="0" borderId="41" xfId="0" applyFont="1" applyFill="1" applyBorder="1"/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/>
    <xf numFmtId="0" fontId="11" fillId="0" borderId="40" xfId="0" applyFont="1" applyFill="1" applyBorder="1" applyAlignment="1">
      <alignment horizontal="center"/>
    </xf>
    <xf numFmtId="0" fontId="9" fillId="0" borderId="43" xfId="0" applyFont="1" applyFill="1" applyBorder="1"/>
    <xf numFmtId="0" fontId="9" fillId="0" borderId="9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9" fillId="0" borderId="45" xfId="0" applyFont="1" applyFill="1" applyBorder="1"/>
    <xf numFmtId="0" fontId="9" fillId="0" borderId="46" xfId="0" applyFont="1" applyFill="1" applyBorder="1" applyAlignment="1">
      <alignment horizontal="center"/>
    </xf>
    <xf numFmtId="0" fontId="9" fillId="0" borderId="47" xfId="0" applyFont="1" applyFill="1" applyBorder="1"/>
    <xf numFmtId="0" fontId="9" fillId="0" borderId="47" xfId="0" applyFont="1" applyFill="1" applyBorder="1" applyAlignment="1">
      <alignment horizontal="center"/>
    </xf>
    <xf numFmtId="0" fontId="9" fillId="0" borderId="48" xfId="0" applyFont="1" applyFill="1" applyBorder="1"/>
    <xf numFmtId="0" fontId="16" fillId="0" borderId="49" xfId="0" applyFont="1" applyFill="1" applyBorder="1" applyAlignment="1">
      <alignment horizontal="right"/>
    </xf>
    <xf numFmtId="0" fontId="9" fillId="0" borderId="50" xfId="0" applyFont="1" applyFill="1" applyBorder="1"/>
    <xf numFmtId="0" fontId="11" fillId="0" borderId="49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4" borderId="10" xfId="0" applyFont="1" applyFill="1" applyBorder="1" applyAlignment="1" applyProtection="1">
      <alignment horizontal="center"/>
      <protection locked="0" hidden="1"/>
    </xf>
    <xf numFmtId="0" fontId="7" fillId="4" borderId="11" xfId="0" applyFont="1" applyFill="1" applyBorder="1" applyAlignment="1" applyProtection="1">
      <alignment horizontal="center"/>
      <protection locked="0" hidden="1"/>
    </xf>
    <xf numFmtId="0" fontId="7" fillId="4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locked="0" hidden="1"/>
    </xf>
    <xf numFmtId="0" fontId="4" fillId="4" borderId="10" xfId="0" applyFont="1" applyFill="1" applyBorder="1" applyAlignment="1" applyProtection="1">
      <alignment horizontal="center"/>
      <protection locked="0" hidden="1"/>
    </xf>
    <xf numFmtId="0" fontId="0" fillId="4" borderId="11" xfId="0" applyFill="1" applyBorder="1" applyAlignment="1">
      <alignment horizontal="center"/>
    </xf>
    <xf numFmtId="0" fontId="21" fillId="2" borderId="11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4" fillId="3" borderId="16" xfId="0" applyFont="1" applyFill="1" applyBorder="1"/>
    <xf numFmtId="0" fontId="25" fillId="3" borderId="17" xfId="0" applyFont="1" applyFill="1" applyBorder="1" applyAlignment="1">
      <alignment horizontal="center"/>
    </xf>
    <xf numFmtId="0" fontId="25" fillId="0" borderId="18" xfId="0" applyFont="1" applyBorder="1"/>
    <xf numFmtId="0" fontId="25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left"/>
    </xf>
    <xf numFmtId="0" fontId="25" fillId="0" borderId="19" xfId="0" applyFont="1" applyBorder="1"/>
    <xf numFmtId="0" fontId="25" fillId="0" borderId="20" xfId="0" applyFont="1" applyBorder="1" applyAlignment="1">
      <alignment horizontal="left"/>
    </xf>
    <xf numFmtId="0" fontId="25" fillId="3" borderId="21" xfId="0" applyFont="1" applyFill="1" applyBorder="1" applyAlignment="1">
      <alignment horizontal="center"/>
    </xf>
    <xf numFmtId="0" fontId="25" fillId="0" borderId="22" xfId="0" applyFont="1" applyFill="1" applyBorder="1"/>
    <xf numFmtId="0" fontId="25" fillId="0" borderId="22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left"/>
    </xf>
    <xf numFmtId="0" fontId="25" fillId="0" borderId="23" xfId="0" applyFont="1" applyFill="1" applyBorder="1"/>
    <xf numFmtId="0" fontId="25" fillId="0" borderId="24" xfId="0" applyFont="1" applyFill="1" applyBorder="1" applyAlignment="1">
      <alignment horizontal="left"/>
    </xf>
    <xf numFmtId="0" fontId="25" fillId="0" borderId="22" xfId="0" applyFont="1" applyBorder="1"/>
    <xf numFmtId="0" fontId="25" fillId="0" borderId="22" xfId="0" applyFont="1" applyBorder="1" applyAlignment="1">
      <alignment horizontal="left"/>
    </xf>
    <xf numFmtId="0" fontId="25" fillId="0" borderId="23" xfId="0" applyFont="1" applyBorder="1"/>
    <xf numFmtId="0" fontId="25" fillId="0" borderId="22" xfId="0" applyFont="1" applyBorder="1" applyAlignment="1">
      <alignment horizontal="center"/>
    </xf>
    <xf numFmtId="0" fontId="25" fillId="0" borderId="24" xfId="0" applyFont="1" applyBorder="1" applyAlignment="1">
      <alignment horizontal="left"/>
    </xf>
    <xf numFmtId="0" fontId="25" fillId="3" borderId="25" xfId="0" applyFont="1" applyFill="1" applyBorder="1" applyAlignment="1">
      <alignment horizontal="center"/>
    </xf>
    <xf numFmtId="0" fontId="25" fillId="0" borderId="26" xfId="0" applyFont="1" applyBorder="1"/>
    <xf numFmtId="0" fontId="25" fillId="0" borderId="26" xfId="0" applyFont="1" applyFill="1" applyBorder="1" applyAlignment="1">
      <alignment horizontal="center"/>
    </xf>
    <xf numFmtId="0" fontId="25" fillId="0" borderId="26" xfId="0" applyFont="1" applyBorder="1" applyAlignment="1">
      <alignment horizontal="left"/>
    </xf>
    <xf numFmtId="0" fontId="25" fillId="0" borderId="27" xfId="0" applyFont="1" applyBorder="1"/>
    <xf numFmtId="0" fontId="25" fillId="0" borderId="26" xfId="0" applyFont="1" applyBorder="1" applyAlignment="1">
      <alignment horizontal="center"/>
    </xf>
    <xf numFmtId="0" fontId="25" fillId="0" borderId="28" xfId="0" applyFont="1" applyBorder="1" applyAlignment="1">
      <alignment horizontal="left"/>
    </xf>
    <xf numFmtId="0" fontId="22" fillId="6" borderId="5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/>
    <xf numFmtId="0" fontId="0" fillId="4" borderId="38" xfId="0" applyFill="1" applyBorder="1" applyAlignment="1">
      <alignment horizontal="left"/>
    </xf>
    <xf numFmtId="164" fontId="0" fillId="4" borderId="0" xfId="0" applyNumberFormat="1" applyFill="1"/>
    <xf numFmtId="0" fontId="0" fillId="4" borderId="0" xfId="0" applyFill="1" applyAlignment="1">
      <alignment horizontal="left"/>
    </xf>
    <xf numFmtId="0" fontId="21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top"/>
    </xf>
    <xf numFmtId="0" fontId="0" fillId="4" borderId="0" xfId="0" applyFill="1" applyBorder="1"/>
    <xf numFmtId="0" fontId="3" fillId="4" borderId="0" xfId="0" applyFont="1" applyFill="1" applyAlignment="1">
      <alignment horizontal="center"/>
    </xf>
    <xf numFmtId="2" fontId="20" fillId="4" borderId="0" xfId="0" applyNumberFormat="1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29" fillId="6" borderId="51" xfId="0" applyFont="1" applyFill="1" applyBorder="1" applyAlignment="1" applyProtection="1">
      <alignment horizontal="center" vertical="center"/>
      <protection hidden="1"/>
    </xf>
    <xf numFmtId="0" fontId="29" fillId="6" borderId="51" xfId="0" applyFont="1" applyFill="1" applyBorder="1" applyAlignment="1" applyProtection="1">
      <alignment horizontal="center" vertical="center" wrapText="1"/>
      <protection hidden="1"/>
    </xf>
    <xf numFmtId="164" fontId="29" fillId="6" borderId="51" xfId="0" applyNumberFormat="1" applyFont="1" applyFill="1" applyBorder="1" applyAlignment="1" applyProtection="1">
      <alignment horizontal="center" vertical="center" wrapText="1"/>
      <protection hidden="1"/>
    </xf>
    <xf numFmtId="164" fontId="22" fillId="6" borderId="51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Alignment="1"/>
    <xf numFmtId="0" fontId="0" fillId="4" borderId="0" xfId="0" applyFill="1" applyAlignment="1"/>
    <xf numFmtId="0" fontId="0" fillId="4" borderId="0" xfId="0" applyFill="1" applyAlignment="1">
      <alignment horizontal="center"/>
    </xf>
    <xf numFmtId="1" fontId="19" fillId="4" borderId="0" xfId="0" applyNumberFormat="1" applyFont="1" applyFill="1" applyAlignment="1">
      <alignment horizontal="center" vertical="top"/>
    </xf>
    <xf numFmtId="0" fontId="4" fillId="5" borderId="12" xfId="0" applyFont="1" applyFill="1" applyBorder="1" applyAlignment="1" applyProtection="1">
      <alignment horizontal="center"/>
      <protection hidden="1"/>
    </xf>
    <xf numFmtId="0" fontId="4" fillId="5" borderId="13" xfId="0" applyFont="1" applyFill="1" applyBorder="1" applyAlignment="1" applyProtection="1">
      <alignment horizontal="center"/>
      <protection hidden="1"/>
    </xf>
    <xf numFmtId="0" fontId="4" fillId="5" borderId="14" xfId="0" applyFont="1" applyFill="1" applyBorder="1" applyAlignment="1" applyProtection="1">
      <alignment horizontal="center"/>
      <protection locked="0" hidden="1"/>
    </xf>
    <xf numFmtId="0" fontId="4" fillId="5" borderId="15" xfId="0" applyFont="1" applyFill="1" applyBorder="1" applyAlignment="1" applyProtection="1">
      <alignment horizontal="center"/>
      <protection locked="0" hidden="1"/>
    </xf>
    <xf numFmtId="0" fontId="7" fillId="5" borderId="14" xfId="0" applyFont="1" applyFill="1" applyBorder="1" applyAlignment="1" applyProtection="1">
      <alignment horizontal="center"/>
      <protection locked="0" hidden="1"/>
    </xf>
    <xf numFmtId="0" fontId="7" fillId="5" borderId="15" xfId="0" applyFont="1" applyFill="1" applyBorder="1" applyAlignment="1" applyProtection="1">
      <alignment horizontal="center"/>
      <protection locked="0" hidden="1"/>
    </xf>
    <xf numFmtId="0" fontId="0" fillId="4" borderId="10" xfId="0" applyFill="1" applyBorder="1" applyAlignment="1" applyProtection="1">
      <alignment horizontal="center"/>
      <protection locked="0" hidden="1"/>
    </xf>
    <xf numFmtId="0" fontId="0" fillId="5" borderId="12" xfId="0" applyFill="1" applyBorder="1" applyAlignment="1" applyProtection="1">
      <alignment horizontal="center"/>
      <protection hidden="1"/>
    </xf>
    <xf numFmtId="0" fontId="0" fillId="5" borderId="13" xfId="0" applyFill="1" applyBorder="1" applyAlignment="1" applyProtection="1">
      <alignment horizontal="center"/>
      <protection hidden="1"/>
    </xf>
    <xf numFmtId="0" fontId="0" fillId="5" borderId="14" xfId="0" applyFill="1" applyBorder="1" applyAlignment="1" applyProtection="1">
      <alignment horizontal="center"/>
      <protection locked="0" hidden="1"/>
    </xf>
    <xf numFmtId="0" fontId="0" fillId="5" borderId="15" xfId="0" applyFill="1" applyBorder="1" applyAlignment="1" applyProtection="1">
      <alignment horizontal="center"/>
      <protection locked="0" hidden="1"/>
    </xf>
    <xf numFmtId="0" fontId="28" fillId="4" borderId="38" xfId="0" applyFont="1" applyFill="1" applyBorder="1" applyAlignment="1">
      <alignment horizontal="center"/>
    </xf>
    <xf numFmtId="164" fontId="5" fillId="6" borderId="51" xfId="0" applyNumberFormat="1" applyFont="1" applyFill="1" applyBorder="1" applyAlignment="1" applyProtection="1">
      <alignment horizontal="center" vertical="center" wrapText="1"/>
      <protection hidden="1"/>
    </xf>
    <xf numFmtId="0" fontId="5" fillId="6" borderId="51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left"/>
    </xf>
    <xf numFmtId="0" fontId="27" fillId="4" borderId="0" xfId="0" applyFont="1" applyFill="1" applyBorder="1" applyAlignment="1"/>
    <xf numFmtId="0" fontId="25" fillId="4" borderId="22" xfId="0" applyFont="1" applyFill="1" applyBorder="1"/>
    <xf numFmtId="0" fontId="25" fillId="4" borderId="22" xfId="0" applyFont="1" applyFill="1" applyBorder="1" applyAlignment="1">
      <alignment horizontal="center"/>
    </xf>
    <xf numFmtId="0" fontId="25" fillId="4" borderId="22" xfId="0" applyFont="1" applyFill="1" applyBorder="1" applyAlignment="1">
      <alignment horizontal="left"/>
    </xf>
    <xf numFmtId="0" fontId="25" fillId="4" borderId="23" xfId="0" applyFont="1" applyFill="1" applyBorder="1"/>
    <xf numFmtId="0" fontId="25" fillId="4" borderId="24" xfId="0" applyFont="1" applyFill="1" applyBorder="1" applyAlignment="1">
      <alignment horizontal="left"/>
    </xf>
    <xf numFmtId="0" fontId="18" fillId="9" borderId="14" xfId="0" applyFont="1" applyFill="1" applyBorder="1" applyAlignment="1" applyProtection="1">
      <alignment horizontal="center" vertical="center"/>
      <protection hidden="1"/>
    </xf>
    <xf numFmtId="0" fontId="18" fillId="9" borderId="15" xfId="0" applyFont="1" applyFill="1" applyBorder="1" applyAlignment="1" applyProtection="1">
      <alignment horizontal="center" vertical="center"/>
      <protection locked="0" hidden="1"/>
    </xf>
    <xf numFmtId="0" fontId="18" fillId="8" borderId="1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7" fillId="8" borderId="11" xfId="0" applyFont="1" applyFill="1" applyBorder="1" applyAlignment="1" applyProtection="1">
      <alignment horizontal="center"/>
      <protection locked="0" hidden="1"/>
    </xf>
    <xf numFmtId="0" fontId="7" fillId="8" borderId="10" xfId="0" applyFont="1" applyFill="1" applyBorder="1" applyAlignment="1" applyProtection="1">
      <alignment horizontal="center"/>
      <protection locked="0" hidden="1"/>
    </xf>
    <xf numFmtId="0" fontId="7" fillId="8" borderId="11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4" fillId="9" borderId="12" xfId="0" applyFont="1" applyFill="1" applyBorder="1" applyAlignment="1" applyProtection="1">
      <alignment horizontal="center"/>
      <protection hidden="1"/>
    </xf>
    <xf numFmtId="0" fontId="4" fillId="9" borderId="13" xfId="0" applyFont="1" applyFill="1" applyBorder="1" applyAlignment="1" applyProtection="1">
      <alignment horizontal="center"/>
      <protection hidden="1"/>
    </xf>
    <xf numFmtId="0" fontId="7" fillId="9" borderId="14" xfId="0" applyFont="1" applyFill="1" applyBorder="1" applyAlignment="1" applyProtection="1">
      <alignment horizontal="center"/>
      <protection locked="0" hidden="1"/>
    </xf>
    <xf numFmtId="0" fontId="7" fillId="9" borderId="15" xfId="0" applyFont="1" applyFill="1" applyBorder="1" applyAlignment="1" applyProtection="1">
      <alignment horizontal="center"/>
      <protection locked="0" hidden="1"/>
    </xf>
    <xf numFmtId="0" fontId="4" fillId="8" borderId="11" xfId="0" applyFont="1" applyFill="1" applyBorder="1" applyAlignment="1" applyProtection="1">
      <alignment horizontal="center"/>
      <protection locked="0" hidden="1"/>
    </xf>
    <xf numFmtId="0" fontId="4" fillId="8" borderId="10" xfId="0" applyFont="1" applyFill="1" applyBorder="1" applyAlignment="1" applyProtection="1">
      <alignment horizontal="center"/>
      <protection locked="0" hidden="1"/>
    </xf>
    <xf numFmtId="0" fontId="4" fillId="9" borderId="14" xfId="0" applyFont="1" applyFill="1" applyBorder="1" applyAlignment="1" applyProtection="1">
      <alignment horizontal="center"/>
      <protection locked="0" hidden="1"/>
    </xf>
    <xf numFmtId="0" fontId="4" fillId="9" borderId="15" xfId="0" applyFont="1" applyFill="1" applyBorder="1" applyAlignment="1" applyProtection="1">
      <alignment horizontal="center"/>
      <protection locked="0" hidden="1"/>
    </xf>
    <xf numFmtId="0" fontId="18" fillId="8" borderId="11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0" fillId="9" borderId="14" xfId="0" applyFill="1" applyBorder="1" applyAlignment="1" applyProtection="1">
      <alignment horizontal="center"/>
      <protection locked="0" hidden="1"/>
    </xf>
    <xf numFmtId="0" fontId="0" fillId="9" borderId="15" xfId="0" applyFill="1" applyBorder="1" applyAlignment="1" applyProtection="1">
      <alignment horizontal="center"/>
      <protection locked="0" hidden="1"/>
    </xf>
    <xf numFmtId="0" fontId="4" fillId="8" borderId="11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18" fillId="8" borderId="11" xfId="0" applyFont="1" applyFill="1" applyBorder="1" applyAlignment="1" applyProtection="1">
      <alignment horizontal="center" vertical="center"/>
      <protection locked="0" hidden="1"/>
    </xf>
    <xf numFmtId="0" fontId="18" fillId="8" borderId="10" xfId="0" applyFont="1" applyFill="1" applyBorder="1" applyAlignment="1" applyProtection="1">
      <alignment horizontal="center" vertical="center"/>
      <protection locked="0" hidden="1"/>
    </xf>
    <xf numFmtId="0" fontId="0" fillId="9" borderId="12" xfId="0" applyFill="1" applyBorder="1" applyAlignment="1" applyProtection="1">
      <alignment horizontal="center"/>
      <protection hidden="1"/>
    </xf>
    <xf numFmtId="0" fontId="0" fillId="9" borderId="13" xfId="0" applyFill="1" applyBorder="1" applyAlignment="1" applyProtection="1">
      <alignment horizontal="center"/>
      <protection hidden="1"/>
    </xf>
    <xf numFmtId="0" fontId="0" fillId="8" borderId="10" xfId="0" applyFill="1" applyBorder="1" applyAlignment="1" applyProtection="1">
      <alignment horizontal="center"/>
      <protection locked="0" hidden="1"/>
    </xf>
    <xf numFmtId="1" fontId="22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0" fillId="4" borderId="54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4" fillId="4" borderId="54" xfId="0" applyFont="1" applyFill="1" applyBorder="1" applyAlignment="1">
      <alignment horizontal="center"/>
    </xf>
    <xf numFmtId="0" fontId="0" fillId="4" borderId="51" xfId="0" applyFill="1" applyBorder="1" applyAlignment="1">
      <alignment horizontal="center" vertical="center"/>
    </xf>
    <xf numFmtId="0" fontId="27" fillId="0" borderId="51" xfId="0" applyFont="1" applyFill="1" applyBorder="1" applyAlignment="1" applyProtection="1">
      <alignment horizontal="left" vertical="center" wrapText="1"/>
      <protection locked="0"/>
    </xf>
    <xf numFmtId="0" fontId="6" fillId="4" borderId="33" xfId="0" applyFont="1" applyFill="1" applyBorder="1" applyAlignment="1" applyProtection="1">
      <alignment horizontal="center"/>
      <protection hidden="1"/>
    </xf>
    <xf numFmtId="0" fontId="6" fillId="4" borderId="30" xfId="0" applyFont="1" applyFill="1" applyBorder="1" applyAlignment="1" applyProtection="1">
      <alignment horizontal="center"/>
      <protection hidden="1"/>
    </xf>
    <xf numFmtId="0" fontId="5" fillId="4" borderId="51" xfId="0" applyFont="1" applyFill="1" applyBorder="1" applyAlignment="1">
      <alignment horizontal="center" vertical="center"/>
    </xf>
    <xf numFmtId="0" fontId="24" fillId="0" borderId="51" xfId="0" applyFont="1" applyFill="1" applyBorder="1" applyAlignment="1" applyProtection="1">
      <alignment horizontal="center" vertical="center" wrapText="1"/>
      <protection locked="0"/>
    </xf>
    <xf numFmtId="0" fontId="29" fillId="6" borderId="31" xfId="0" applyFont="1" applyFill="1" applyBorder="1" applyAlignment="1" applyProtection="1">
      <alignment horizontal="center" vertical="center" wrapText="1"/>
      <protection hidden="1"/>
    </xf>
    <xf numFmtId="0" fontId="29" fillId="6" borderId="32" xfId="0" applyFont="1" applyFill="1" applyBorder="1" applyAlignment="1" applyProtection="1">
      <alignment horizontal="center" vertical="center" wrapText="1"/>
      <protection hidden="1"/>
    </xf>
    <xf numFmtId="0" fontId="24" fillId="4" borderId="51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6" fillId="8" borderId="33" xfId="0" applyFont="1" applyFill="1" applyBorder="1" applyAlignment="1" applyProtection="1">
      <alignment horizontal="center"/>
      <protection hidden="1"/>
    </xf>
    <xf numFmtId="0" fontId="6" fillId="8" borderId="30" xfId="0" applyFont="1" applyFill="1" applyBorder="1" applyAlignment="1" applyProtection="1">
      <alignment horizontal="center"/>
      <protection hidden="1"/>
    </xf>
    <xf numFmtId="0" fontId="29" fillId="4" borderId="51" xfId="0" applyFont="1" applyFill="1" applyBorder="1" applyAlignment="1">
      <alignment horizontal="center" vertical="center"/>
    </xf>
    <xf numFmtId="1" fontId="22" fillId="4" borderId="51" xfId="0" applyNumberFormat="1" applyFont="1" applyFill="1" applyBorder="1" applyAlignment="1">
      <alignment horizontal="center" vertical="center"/>
    </xf>
    <xf numFmtId="0" fontId="27" fillId="4" borderId="51" xfId="0" applyFont="1" applyFill="1" applyBorder="1" applyAlignment="1" applyProtection="1">
      <alignment horizontal="left" vertical="center" wrapText="1"/>
      <protection locked="0"/>
    </xf>
    <xf numFmtId="1" fontId="7" fillId="4" borderId="51" xfId="0" applyNumberFormat="1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164" fontId="19" fillId="4" borderId="51" xfId="0" applyNumberFormat="1" applyFont="1" applyFill="1" applyBorder="1" applyAlignment="1">
      <alignment horizontal="center" vertical="center"/>
    </xf>
    <xf numFmtId="0" fontId="36" fillId="4" borderId="51" xfId="0" applyFont="1" applyFill="1" applyBorder="1" applyAlignment="1" applyProtection="1">
      <alignment horizontal="center" vertical="center" wrapText="1"/>
      <protection locked="0"/>
    </xf>
    <xf numFmtId="0" fontId="4" fillId="4" borderId="51" xfId="0" applyFont="1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wrapText="1"/>
      <protection locked="0"/>
    </xf>
    <xf numFmtId="0" fontId="27" fillId="4" borderId="51" xfId="0" applyFont="1" applyFill="1" applyBorder="1" applyAlignment="1">
      <alignment horizontal="left" vertical="center"/>
    </xf>
    <xf numFmtId="164" fontId="27" fillId="4" borderId="51" xfId="0" applyNumberFormat="1" applyFont="1" applyFill="1" applyBorder="1" applyAlignment="1">
      <alignment horizontal="left" vertical="center"/>
    </xf>
    <xf numFmtId="0" fontId="0" fillId="4" borderId="7" xfId="0" applyFill="1" applyBorder="1" applyAlignment="1">
      <alignment horizontal="center" vertical="center"/>
    </xf>
    <xf numFmtId="0" fontId="0" fillId="4" borderId="35" xfId="0" applyFill="1" applyBorder="1"/>
    <xf numFmtId="0" fontId="0" fillId="4" borderId="36" xfId="0" applyFill="1" applyBorder="1" applyAlignment="1">
      <alignment horizontal="center" vertical="center"/>
    </xf>
    <xf numFmtId="0" fontId="37" fillId="4" borderId="51" xfId="0" applyFont="1" applyFill="1" applyBorder="1" applyAlignment="1" applyProtection="1">
      <alignment horizontal="left" vertical="center" wrapText="1"/>
      <protection locked="0"/>
    </xf>
    <xf numFmtId="0" fontId="0" fillId="4" borderId="37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4" fillId="4" borderId="51" xfId="0" applyFont="1" applyFill="1" applyBorder="1" applyAlignment="1">
      <alignment horizontal="left" vertical="center"/>
    </xf>
    <xf numFmtId="0" fontId="17" fillId="7" borderId="31" xfId="0" applyFont="1" applyFill="1" applyBorder="1" applyAlignment="1" applyProtection="1">
      <alignment horizontal="center" vertical="center"/>
      <protection hidden="1"/>
    </xf>
    <xf numFmtId="0" fontId="17" fillId="7" borderId="32" xfId="0" applyFont="1" applyFill="1" applyBorder="1" applyAlignment="1" applyProtection="1">
      <alignment horizontal="center" vertical="center"/>
      <protection hidden="1"/>
    </xf>
    <xf numFmtId="0" fontId="30" fillId="4" borderId="51" xfId="0" applyFont="1" applyFill="1" applyBorder="1" applyAlignment="1" applyProtection="1">
      <alignment horizontal="left" vertical="center"/>
      <protection locked="0"/>
    </xf>
    <xf numFmtId="0" fontId="27" fillId="4" borderId="51" xfId="1" applyFont="1" applyFill="1" applyBorder="1" applyAlignment="1" applyProtection="1">
      <alignment horizontal="left" vertical="center" wrapText="1"/>
      <protection locked="0"/>
    </xf>
    <xf numFmtId="0" fontId="33" fillId="4" borderId="51" xfId="0" applyFont="1" applyFill="1" applyBorder="1" applyAlignment="1" applyProtection="1">
      <alignment horizontal="left" vertical="center" wrapText="1"/>
      <protection locked="0"/>
    </xf>
    <xf numFmtId="0" fontId="32" fillId="4" borderId="51" xfId="0" applyFont="1" applyFill="1" applyBorder="1" applyAlignment="1" applyProtection="1">
      <alignment horizontal="center" vertical="center" wrapText="1"/>
      <protection locked="0"/>
    </xf>
    <xf numFmtId="0" fontId="34" fillId="4" borderId="51" xfId="0" applyFont="1" applyFill="1" applyBorder="1" applyAlignment="1" applyProtection="1">
      <alignment horizontal="left" vertical="center" wrapText="1"/>
      <protection locked="0"/>
    </xf>
    <xf numFmtId="0" fontId="35" fillId="4" borderId="51" xfId="0" applyFont="1" applyFill="1" applyBorder="1" applyAlignment="1" applyProtection="1">
      <alignment horizontal="center" vertical="center" wrapText="1"/>
      <protection locked="0"/>
    </xf>
    <xf numFmtId="2" fontId="20" fillId="2" borderId="29" xfId="0" applyNumberFormat="1" applyFont="1" applyFill="1" applyBorder="1" applyAlignment="1" applyProtection="1">
      <alignment horizontal="center" vertical="center"/>
      <protection hidden="1"/>
    </xf>
    <xf numFmtId="2" fontId="20" fillId="2" borderId="30" xfId="0" applyNumberFormat="1" applyFont="1" applyFill="1" applyBorder="1" applyAlignment="1" applyProtection="1">
      <alignment horizontal="center" vertical="center"/>
      <protection hidden="1"/>
    </xf>
    <xf numFmtId="0" fontId="29" fillId="6" borderId="31" xfId="0" applyFont="1" applyFill="1" applyBorder="1" applyAlignment="1">
      <alignment horizontal="center" vertical="center"/>
    </xf>
    <xf numFmtId="0" fontId="29" fillId="6" borderId="32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27" fillId="4" borderId="38" xfId="0" applyFont="1" applyFill="1" applyBorder="1" applyAlignment="1">
      <alignment horizontal="left"/>
    </xf>
    <xf numFmtId="0" fontId="0" fillId="4" borderId="5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4" fillId="4" borderId="38" xfId="0" applyFont="1" applyFill="1" applyBorder="1" applyAlignment="1">
      <alignment horizontal="left"/>
    </xf>
    <xf numFmtId="0" fontId="8" fillId="4" borderId="38" xfId="0" applyFont="1" applyFill="1" applyBorder="1" applyAlignment="1">
      <alignment horizontal="center"/>
    </xf>
    <xf numFmtId="164" fontId="0" fillId="4" borderId="54" xfId="0" applyNumberForma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25" fillId="3" borderId="23" xfId="0" applyFont="1" applyFill="1" applyBorder="1" applyAlignment="1">
      <alignment horizontal="center"/>
    </xf>
    <xf numFmtId="0" fontId="25" fillId="3" borderId="24" xfId="0" applyFont="1" applyFill="1" applyBorder="1" applyAlignment="1">
      <alignment horizontal="center"/>
    </xf>
    <xf numFmtId="0" fontId="25" fillId="3" borderId="27" xfId="0" applyFont="1" applyFill="1" applyBorder="1" applyAlignment="1">
      <alignment horizontal="center"/>
    </xf>
    <xf numFmtId="0" fontId="25" fillId="3" borderId="28" xfId="0" applyFont="1" applyFill="1" applyBorder="1" applyAlignment="1">
      <alignment horizontal="center"/>
    </xf>
    <xf numFmtId="0" fontId="25" fillId="3" borderId="19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15" xfId="0" applyFont="1" applyBorder="1" applyAlignment="1">
      <alignment horizontal="center"/>
    </xf>
  </cellXfs>
  <cellStyles count="2">
    <cellStyle name="Parasts" xfId="0" builtinId="0"/>
    <cellStyle name="Parasts 2" xfId="1"/>
  </cellStyles>
  <dxfs count="5265"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FFCCFF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mruColors>
      <color rgb="FFFFD9FF"/>
      <color rgb="FFFFCCFF"/>
      <color rgb="FFFFFFE1"/>
      <color rgb="FFFFFFD5"/>
      <color rgb="FFF1F0E7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1"/>
  <dimension ref="A1:EW172"/>
  <sheetViews>
    <sheetView tabSelected="1" zoomScaleNormal="100" workbookViewId="0">
      <pane ySplit="6" topLeftCell="A7" activePane="bottomLeft" state="frozen"/>
      <selection pane="bottomLeft" activeCell="AS5" sqref="AS5"/>
    </sheetView>
  </sheetViews>
  <sheetFormatPr defaultRowHeight="12.75" outlineLevelCol="1"/>
  <cols>
    <col min="1" max="1" width="3.5703125" customWidth="1"/>
    <col min="2" max="2" width="22.5703125" customWidth="1"/>
    <col min="3" max="3" width="14" customWidth="1" outlineLevel="1"/>
    <col min="4" max="4" width="5.7109375" hidden="1" customWidth="1" outlineLevel="1"/>
    <col min="5" max="9" width="5.5703125" style="1" customWidth="1" outlineLevel="1"/>
    <col min="10" max="10" width="7.85546875" style="1" customWidth="1" outlineLevel="1"/>
    <col min="11" max="13" width="6.28515625" style="1" customWidth="1"/>
    <col min="14" max="14" width="5.7109375" style="1" customWidth="1"/>
    <col min="15" max="15" width="3.5703125" style="1" customWidth="1"/>
    <col min="16" max="16" width="3.5703125" customWidth="1"/>
    <col min="17" max="17" width="5.7109375" customWidth="1"/>
    <col min="18" max="46" width="1.85546875" customWidth="1"/>
    <col min="47" max="47" width="2" customWidth="1"/>
    <col min="48" max="69" width="1.85546875" customWidth="1"/>
    <col min="70" max="71" width="2" customWidth="1"/>
    <col min="72" max="73" width="1.85546875" hidden="1" customWidth="1"/>
    <col min="74" max="74" width="9" hidden="1" customWidth="1" outlineLevel="1"/>
    <col min="75" max="75" width="4" customWidth="1" collapsed="1"/>
    <col min="76" max="76" width="4" customWidth="1" outlineLevel="1"/>
    <col min="77" max="77" width="22.7109375" customWidth="1" outlineLevel="1"/>
    <col min="78" max="89" width="2" customWidth="1" outlineLevel="1"/>
    <col min="90" max="91" width="4.85546875" customWidth="1" outlineLevel="1"/>
    <col min="92" max="92" width="4" customWidth="1"/>
    <col min="93" max="100" width="3.7109375" customWidth="1"/>
    <col min="101" max="101" width="3.5703125" customWidth="1"/>
    <col min="102" max="105" width="3.7109375" customWidth="1"/>
    <col min="106" max="107" width="3.5703125" customWidth="1"/>
    <col min="108" max="120" width="3.7109375" customWidth="1"/>
    <col min="121" max="121" width="3.5703125" customWidth="1"/>
    <col min="122" max="122" width="3.7109375" customWidth="1"/>
  </cols>
  <sheetData>
    <row r="1" spans="1:153" ht="18.75">
      <c r="A1" s="210" t="s">
        <v>165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99"/>
      <c r="BW1" s="84"/>
      <c r="BX1" s="152" t="s">
        <v>170</v>
      </c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84"/>
      <c r="CO1" s="84" t="s">
        <v>58</v>
      </c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</row>
    <row r="2" spans="1:153" ht="18.75" hidden="1" customHeight="1">
      <c r="A2" s="83"/>
      <c r="B2" s="83"/>
      <c r="C2" s="83"/>
      <c r="D2" s="83"/>
      <c r="E2" s="83"/>
      <c r="F2" s="83"/>
      <c r="G2" s="83"/>
      <c r="H2" s="83"/>
      <c r="I2" s="83"/>
      <c r="J2" s="91"/>
      <c r="K2" s="83"/>
      <c r="L2" s="91"/>
      <c r="M2" s="91"/>
      <c r="N2" s="91"/>
      <c r="O2" s="91"/>
      <c r="P2" s="83"/>
      <c r="Q2" s="91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</row>
    <row r="3" spans="1:153" ht="18.75" hidden="1" customHeight="1">
      <c r="A3" s="83"/>
      <c r="B3" s="83"/>
      <c r="C3" s="83"/>
      <c r="D3" s="83"/>
      <c r="E3" s="83"/>
      <c r="F3" s="83"/>
      <c r="G3" s="83"/>
      <c r="H3" s="83"/>
      <c r="I3" s="83"/>
      <c r="J3" s="91"/>
      <c r="K3" s="83"/>
      <c r="L3" s="91"/>
      <c r="M3" s="91"/>
      <c r="N3" s="91"/>
      <c r="O3" s="91"/>
      <c r="P3" s="83"/>
      <c r="Q3" s="91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</row>
    <row r="4" spans="1:153" ht="18.75" hidden="1" customHeight="1">
      <c r="A4" s="83"/>
      <c r="B4" s="83"/>
      <c r="C4" s="83"/>
      <c r="D4" s="83"/>
      <c r="E4" s="83"/>
      <c r="F4" s="83"/>
      <c r="G4" s="83"/>
      <c r="H4" s="83"/>
      <c r="I4" s="83"/>
      <c r="J4" s="91"/>
      <c r="K4" s="83"/>
      <c r="L4" s="91"/>
      <c r="M4" s="91"/>
      <c r="N4" s="91"/>
      <c r="O4" s="91"/>
      <c r="P4" s="83"/>
      <c r="Q4" s="91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</row>
    <row r="5" spans="1:153">
      <c r="A5" s="206" t="s">
        <v>262</v>
      </c>
      <c r="B5" s="206"/>
      <c r="C5" s="206"/>
      <c r="D5" s="85"/>
      <c r="E5" s="85"/>
      <c r="F5" s="85"/>
      <c r="G5" s="85"/>
      <c r="H5" s="85"/>
      <c r="I5" s="85"/>
      <c r="J5" s="85"/>
      <c r="K5" s="155" t="s">
        <v>261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14"/>
      <c r="AD5" s="114"/>
      <c r="AE5" s="114"/>
      <c r="AF5" s="114"/>
      <c r="AG5" s="114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207" t="s">
        <v>260</v>
      </c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84"/>
      <c r="BT5" s="84"/>
      <c r="BU5" s="84"/>
      <c r="BV5" s="84"/>
      <c r="BW5" s="84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</row>
    <row r="6" spans="1:153" ht="59.25" customHeight="1">
      <c r="A6" s="95" t="s">
        <v>1</v>
      </c>
      <c r="B6" s="96" t="s">
        <v>2</v>
      </c>
      <c r="C6" s="96" t="s">
        <v>168</v>
      </c>
      <c r="D6" s="96" t="s">
        <v>161</v>
      </c>
      <c r="E6" s="97" t="s">
        <v>3</v>
      </c>
      <c r="F6" s="97" t="s">
        <v>4</v>
      </c>
      <c r="G6" s="97" t="s">
        <v>5</v>
      </c>
      <c r="H6" s="97" t="s">
        <v>162</v>
      </c>
      <c r="I6" s="97" t="s">
        <v>163</v>
      </c>
      <c r="J6" s="96" t="s">
        <v>266</v>
      </c>
      <c r="K6" s="98" t="s">
        <v>166</v>
      </c>
      <c r="L6" s="115" t="s">
        <v>263</v>
      </c>
      <c r="M6" s="98" t="s">
        <v>167</v>
      </c>
      <c r="N6" s="97" t="s">
        <v>0</v>
      </c>
      <c r="O6" s="200" t="s">
        <v>57</v>
      </c>
      <c r="P6" s="201"/>
      <c r="Q6" s="97" t="s">
        <v>171</v>
      </c>
      <c r="R6" s="163">
        <v>1</v>
      </c>
      <c r="S6" s="164"/>
      <c r="T6" s="163">
        <v>2</v>
      </c>
      <c r="U6" s="164"/>
      <c r="V6" s="163">
        <v>3</v>
      </c>
      <c r="W6" s="164"/>
      <c r="X6" s="163">
        <v>4</v>
      </c>
      <c r="Y6" s="164"/>
      <c r="Z6" s="163">
        <v>5</v>
      </c>
      <c r="AA6" s="164"/>
      <c r="AB6" s="163">
        <v>6</v>
      </c>
      <c r="AC6" s="164"/>
      <c r="AD6" s="163">
        <v>7</v>
      </c>
      <c r="AE6" s="164"/>
      <c r="AF6" s="163">
        <v>8</v>
      </c>
      <c r="AG6" s="164"/>
      <c r="AH6" s="163">
        <v>9</v>
      </c>
      <c r="AI6" s="164"/>
      <c r="AJ6" s="163">
        <v>10</v>
      </c>
      <c r="AK6" s="164"/>
      <c r="AL6" s="163">
        <v>11</v>
      </c>
      <c r="AM6" s="164"/>
      <c r="AN6" s="163">
        <v>12</v>
      </c>
      <c r="AO6" s="164"/>
      <c r="AP6" s="163">
        <v>13</v>
      </c>
      <c r="AQ6" s="164"/>
      <c r="AR6" s="163">
        <v>14</v>
      </c>
      <c r="AS6" s="164"/>
      <c r="AT6" s="163">
        <v>15</v>
      </c>
      <c r="AU6" s="164"/>
      <c r="AV6" s="163">
        <v>16</v>
      </c>
      <c r="AW6" s="164"/>
      <c r="AX6" s="163">
        <v>17</v>
      </c>
      <c r="AY6" s="164"/>
      <c r="AZ6" s="163">
        <v>18</v>
      </c>
      <c r="BA6" s="164"/>
      <c r="BB6" s="163">
        <v>19</v>
      </c>
      <c r="BC6" s="164"/>
      <c r="BD6" s="163">
        <v>20</v>
      </c>
      <c r="BE6" s="164"/>
      <c r="BF6" s="163">
        <v>21</v>
      </c>
      <c r="BG6" s="164"/>
      <c r="BH6" s="163">
        <v>22</v>
      </c>
      <c r="BI6" s="164"/>
      <c r="BJ6" s="163">
        <v>23</v>
      </c>
      <c r="BK6" s="164"/>
      <c r="BL6" s="163">
        <v>24</v>
      </c>
      <c r="BM6" s="164"/>
      <c r="BN6" s="163">
        <v>25</v>
      </c>
      <c r="BO6" s="164"/>
      <c r="BP6" s="163">
        <v>26</v>
      </c>
      <c r="BQ6" s="164"/>
      <c r="BR6" s="163">
        <v>27</v>
      </c>
      <c r="BS6" s="164"/>
      <c r="BT6" s="163">
        <v>28</v>
      </c>
      <c r="BU6" s="164"/>
      <c r="BV6" s="116"/>
      <c r="BW6" s="84"/>
      <c r="BX6" s="95" t="s">
        <v>1</v>
      </c>
      <c r="BY6" s="96" t="s">
        <v>2</v>
      </c>
      <c r="BZ6" s="163">
        <v>1</v>
      </c>
      <c r="CA6" s="164"/>
      <c r="CB6" s="163">
        <v>2</v>
      </c>
      <c r="CC6" s="164"/>
      <c r="CD6" s="163">
        <v>3</v>
      </c>
      <c r="CE6" s="164"/>
      <c r="CF6" s="163">
        <v>4</v>
      </c>
      <c r="CG6" s="164"/>
      <c r="CH6" s="163">
        <v>5</v>
      </c>
      <c r="CI6" s="164"/>
      <c r="CJ6" s="163">
        <v>6</v>
      </c>
      <c r="CK6" s="164"/>
      <c r="CL6" s="96" t="s">
        <v>169</v>
      </c>
      <c r="CM6" s="96" t="s">
        <v>0</v>
      </c>
      <c r="CN6" s="84"/>
      <c r="CO6" s="82">
        <v>1</v>
      </c>
      <c r="CP6" s="82">
        <v>2</v>
      </c>
      <c r="CQ6" s="82">
        <v>3</v>
      </c>
      <c r="CR6" s="82">
        <v>4</v>
      </c>
      <c r="CS6" s="82">
        <v>5</v>
      </c>
      <c r="CT6" s="82">
        <v>6</v>
      </c>
      <c r="CU6" s="82">
        <v>7</v>
      </c>
      <c r="CV6" s="82">
        <v>8</v>
      </c>
      <c r="CW6" s="82">
        <v>9</v>
      </c>
      <c r="CX6" s="82">
        <v>10</v>
      </c>
      <c r="CY6" s="82">
        <v>11</v>
      </c>
      <c r="CZ6" s="82">
        <v>12</v>
      </c>
      <c r="DA6" s="82">
        <v>13</v>
      </c>
      <c r="DB6" s="82">
        <v>14</v>
      </c>
      <c r="DC6" s="82">
        <v>15</v>
      </c>
      <c r="DD6" s="82">
        <v>16</v>
      </c>
      <c r="DE6" s="82">
        <v>17</v>
      </c>
      <c r="DF6" s="82">
        <v>18</v>
      </c>
      <c r="DG6" s="82">
        <v>19</v>
      </c>
      <c r="DH6" s="82">
        <v>20</v>
      </c>
      <c r="DI6" s="82">
        <v>21</v>
      </c>
      <c r="DJ6" s="82">
        <v>22</v>
      </c>
      <c r="DK6" s="82">
        <v>23</v>
      </c>
      <c r="DL6" s="82">
        <v>24</v>
      </c>
      <c r="DM6" s="82">
        <v>25</v>
      </c>
      <c r="DN6" s="82">
        <v>26</v>
      </c>
      <c r="DO6" s="82">
        <v>27</v>
      </c>
      <c r="DP6" s="82">
        <v>28</v>
      </c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</row>
    <row r="7" spans="1:153" ht="13.5" customHeight="1">
      <c r="A7" s="185">
        <v>1</v>
      </c>
      <c r="B7" s="172" t="s">
        <v>219</v>
      </c>
      <c r="C7" s="192" t="s">
        <v>252</v>
      </c>
      <c r="D7" s="172"/>
      <c r="E7" s="173">
        <f>IF(G7="",0,IF(F7+G7&lt;1000,1000,F7+G7))</f>
        <v>1487.84</v>
      </c>
      <c r="F7" s="173">
        <f>IF(I7&gt;150,IF(H7&gt;=65,0,SUM(K7-(COUNT(AT7:BU7))*3*(15+50)%)*10),IF(I7&lt;-150,IF((K7-(COUNT(AT7:BU7))*3*((G7-$G$64)/10+50)%)*10&lt;1,0,SUM(K7-(COUNT(AT7:BU7))*3*((G7-$G$64)/10+50)%)*10),SUM(K7-(COUNT(AT7:BU7))*3*((G7-$G$64)/10+50)%)*10))</f>
        <v>24.840000000000018</v>
      </c>
      <c r="G7" s="180">
        <v>1463</v>
      </c>
      <c r="H7" s="175">
        <f>IF(COUNT(AT7:BU7)=0,0,K7/((COUNT(AT7:BU7))*3)%)</f>
        <v>53.846153846153847</v>
      </c>
      <c r="I7" s="173">
        <f>IF(G7="",0,G7-$G$64)</f>
        <v>-25.230769230769283</v>
      </c>
      <c r="J7" s="173">
        <f>IF(G7=0,0,(SUM($G$7:$G$62)-G7)/(COUNT($G$7:$G$62)-1))</f>
        <v>1432.1538461538462</v>
      </c>
      <c r="K7" s="170">
        <f>SUM(AT7:BU7)</f>
        <v>21</v>
      </c>
      <c r="L7" s="170">
        <f>SUM(T7:AS7)</f>
        <v>16</v>
      </c>
      <c r="M7" s="166">
        <f>SUM(K7+L7)</f>
        <v>37</v>
      </c>
      <c r="N7" s="165">
        <v>13</v>
      </c>
      <c r="O7" s="198">
        <f>IF(O8+P8&lt;1,0,SUM(O8/P8))</f>
        <v>1.0757575757575757</v>
      </c>
      <c r="P7" s="199"/>
      <c r="Q7" s="171">
        <f>CO63</f>
        <v>449</v>
      </c>
      <c r="R7" s="190">
        <v>0</v>
      </c>
      <c r="S7" s="191"/>
      <c r="T7" s="168">
        <f>IF(T8+U8=0,"",IF(T8=4,3,IF(T8=3,1,0)))</f>
        <v>3</v>
      </c>
      <c r="U7" s="169"/>
      <c r="V7" s="168">
        <f t="shared" ref="V7" si="0">IF(V8+W8=0,"",IF(V8=4,3,IF(V8=3,1,0)))</f>
        <v>0</v>
      </c>
      <c r="W7" s="169"/>
      <c r="X7" s="168">
        <f t="shared" ref="X7" si="1">IF(X8+Y8=0,"",IF(X8=4,3,IF(X8=3,1,0)))</f>
        <v>0</v>
      </c>
      <c r="Y7" s="169"/>
      <c r="Z7" s="168">
        <f t="shared" ref="Z7" si="2">IF(Z8+AA8=0,"",IF(Z8=4,3,IF(Z8=3,1,0)))</f>
        <v>1</v>
      </c>
      <c r="AA7" s="169"/>
      <c r="AB7" s="168">
        <f t="shared" ref="AB7" si="3">IF(AB8+AC8=0,"",IF(AB8=4,3,IF(AB8=3,1,0)))</f>
        <v>3</v>
      </c>
      <c r="AC7" s="169"/>
      <c r="AD7" s="168">
        <f t="shared" ref="AD7" si="4">IF(AD8+AE8=0,"",IF(AD8=4,3,IF(AD8=3,1,0)))</f>
        <v>1</v>
      </c>
      <c r="AE7" s="169"/>
      <c r="AF7" s="168">
        <f t="shared" ref="AF7" si="5">IF(AF8+AG8=0,"",IF(AF8=4,3,IF(AF8=3,1,0)))</f>
        <v>0</v>
      </c>
      <c r="AG7" s="169"/>
      <c r="AH7" s="168">
        <f t="shared" ref="AH7" si="6">IF(AH8+AI8=0,"",IF(AH8=4,3,IF(AH8=3,1,0)))</f>
        <v>0</v>
      </c>
      <c r="AI7" s="169"/>
      <c r="AJ7" s="168">
        <f t="shared" ref="AJ7" si="7">IF(AJ8+AK8=0,"",IF(AJ8=4,3,IF(AJ8=3,1,0)))</f>
        <v>0</v>
      </c>
      <c r="AK7" s="169"/>
      <c r="AL7" s="168">
        <f t="shared" ref="AL7" si="8">IF(AL8+AM8=0,"",IF(AL8=4,3,IF(AL8=3,1,0)))</f>
        <v>3</v>
      </c>
      <c r="AM7" s="169"/>
      <c r="AN7" s="168">
        <f t="shared" ref="AN7" si="9">IF(AN8+AO8=0,"",IF(AN8=4,3,IF(AN8=3,1,0)))</f>
        <v>1</v>
      </c>
      <c r="AO7" s="169"/>
      <c r="AP7" s="168">
        <f t="shared" ref="AP7" si="10">IF(AP8+AQ8=0,"",IF(AP8=4,3,IF(AP8=3,1,0)))</f>
        <v>1</v>
      </c>
      <c r="AQ7" s="169"/>
      <c r="AR7" s="168">
        <f t="shared" ref="AR7" si="11">IF(AR8+AS8=0,"",IF(AR8=4,3,IF(AR8=3,1,0)))</f>
        <v>3</v>
      </c>
      <c r="AS7" s="169"/>
      <c r="AT7" s="159">
        <f t="shared" ref="AT7" si="12">IF(AT8+AU8=0,"",IF(AT8=4,3,IF(AT8=3,1,0)))</f>
        <v>0</v>
      </c>
      <c r="AU7" s="160"/>
      <c r="AV7" s="159">
        <f t="shared" ref="AV7" si="13">IF(AV8+AW8=0,"",IF(AV8=4,3,IF(AV8=3,1,0)))</f>
        <v>1</v>
      </c>
      <c r="AW7" s="160"/>
      <c r="AX7" s="159">
        <f t="shared" ref="AX7" si="14">IF(AX8+AY8=0,"",IF(AX8=4,3,IF(AX8=3,1,0)))</f>
        <v>1</v>
      </c>
      <c r="AY7" s="160"/>
      <c r="AZ7" s="159">
        <f t="shared" ref="AZ7" si="15">IF(AZ8+BA8=0,"",IF(AZ8=4,3,IF(AZ8=3,1,0)))</f>
        <v>3</v>
      </c>
      <c r="BA7" s="160"/>
      <c r="BB7" s="159">
        <f t="shared" ref="BB7" si="16">IF(BB8+BC8=0,"",IF(BB8=4,3,IF(BB8=3,1,0)))</f>
        <v>0</v>
      </c>
      <c r="BC7" s="160"/>
      <c r="BD7" s="159">
        <f t="shared" ref="BD7" si="17">IF(BD8+BE8=0,"",IF(BD8=4,3,IF(BD8=3,1,0)))</f>
        <v>3</v>
      </c>
      <c r="BE7" s="160"/>
      <c r="BF7" s="159">
        <f t="shared" ref="BF7" si="18">IF(BF8+BG8=0,"",IF(BF8=4,3,IF(BF8=3,1,0)))</f>
        <v>3</v>
      </c>
      <c r="BG7" s="160"/>
      <c r="BH7" s="159">
        <f t="shared" ref="BH7" si="19">IF(BH8+BI8=0,"",IF(BH8=4,3,IF(BH8=3,1,0)))</f>
        <v>3</v>
      </c>
      <c r="BI7" s="160"/>
      <c r="BJ7" s="159">
        <f t="shared" ref="BJ7" si="20">IF(BJ8+BK8=0,"",IF(BJ8=4,3,IF(BJ8=3,1,0)))</f>
        <v>3</v>
      </c>
      <c r="BK7" s="160"/>
      <c r="BL7" s="159">
        <f t="shared" ref="BL7" si="21">IF(BL8+BM8=0,"",IF(BL8=4,3,IF(BL8=3,1,0)))</f>
        <v>0</v>
      </c>
      <c r="BM7" s="160"/>
      <c r="BN7" s="159">
        <f t="shared" ref="BN7" si="22">IF(BN8+BO8=0,"",IF(BN8=4,3,IF(BN8=3,1,0)))</f>
        <v>3</v>
      </c>
      <c r="BO7" s="160"/>
      <c r="BP7" s="159">
        <f t="shared" ref="BP7" si="23">IF(BP8+BQ8=0,"",IF(BP8=4,3,IF(BP8=3,1,0)))</f>
        <v>0</v>
      </c>
      <c r="BQ7" s="160"/>
      <c r="BR7" s="159">
        <f t="shared" ref="BR7" si="24">IF(BR8+BS8=0,"",IF(BR8=4,3,IF(BR8=3,1,0)))</f>
        <v>1</v>
      </c>
      <c r="BS7" s="160"/>
      <c r="BT7" s="159" t="str">
        <f t="shared" ref="BT7" si="25">IF(BT8+BU8=0,"",IF(BT8=4,3,IF(BT8=3,1,0)))</f>
        <v/>
      </c>
      <c r="BU7" s="160"/>
      <c r="BV7" s="165"/>
      <c r="BW7" s="202"/>
      <c r="BX7" s="157">
        <v>1</v>
      </c>
      <c r="BY7" s="172" t="s">
        <v>237</v>
      </c>
      <c r="BZ7" s="103"/>
      <c r="CA7" s="104"/>
      <c r="CB7" s="159">
        <f>IF(CB8+CC8=0,"",IF(CB8=4,3,IF(CB8=3,1,0)))</f>
        <v>3</v>
      </c>
      <c r="CC7" s="160"/>
      <c r="CD7" s="159">
        <f t="shared" ref="CD7" si="26">IF(CD8+CE8=0,"",IF(CD8=4,3,IF(CD8=3,1,0)))</f>
        <v>0</v>
      </c>
      <c r="CE7" s="160"/>
      <c r="CF7" s="159" t="str">
        <f t="shared" ref="CF7" si="27">IF(CF8+CG8=0,"",IF(CF8=4,3,IF(CF8=3,1,0)))</f>
        <v/>
      </c>
      <c r="CG7" s="160"/>
      <c r="CH7" s="159" t="str">
        <f t="shared" ref="CH7" si="28">IF(CH8+CI8=0,"",IF(CH8=4,3,IF(CH8=3,1,0)))</f>
        <v/>
      </c>
      <c r="CI7" s="160"/>
      <c r="CJ7" s="159" t="str">
        <f t="shared" ref="CJ7" si="29">IF(CJ8+CK8=0,"",IF(CJ8=4,3,IF(CJ8=3,1,0)))</f>
        <v/>
      </c>
      <c r="CK7" s="160"/>
      <c r="CL7" s="161">
        <f>SUM(BZ7:CK7)</f>
        <v>3</v>
      </c>
      <c r="CM7" s="162">
        <v>3</v>
      </c>
      <c r="CN7" s="101"/>
      <c r="CO7" s="178"/>
      <c r="CP7" s="157">
        <f>IF($T7=1,$M7/2)+IF($T7=0,$M7)</f>
        <v>0</v>
      </c>
      <c r="CQ7" s="157">
        <f>IF($V7=1,$M7/2)+IF($V7=0,$M7)</f>
        <v>37</v>
      </c>
      <c r="CR7" s="157">
        <f>IF($X7=1,$M7/2)+IF($X7=0,$M7)</f>
        <v>37</v>
      </c>
      <c r="CS7" s="157">
        <f>IF($Z7=1,$M7/2)+IF($Z7=0,$M7)</f>
        <v>18.5</v>
      </c>
      <c r="CT7" s="157">
        <f>IF($AB7=1,$M7/2)+IF($AB7=0,$M7)</f>
        <v>0</v>
      </c>
      <c r="CU7" s="157">
        <f>IF($AD7=1,$M7/2)+IF($AD7=0,$M7)</f>
        <v>18.5</v>
      </c>
      <c r="CV7" s="157">
        <f>IF($AF7=1,$M7/2)+IF($AF7=0,$M7)</f>
        <v>37</v>
      </c>
      <c r="CW7" s="157">
        <f>IF($AH7=1,$M7/2)+IF($AH7=0,$M7)</f>
        <v>37</v>
      </c>
      <c r="CX7" s="157">
        <f>IF($AJ7=1,$M7/2)+IF($AJ7=0,$M7)</f>
        <v>37</v>
      </c>
      <c r="CY7" s="157">
        <f>IF($AL7=1,$M7/2)+IF($AL7=0,$M7)</f>
        <v>0</v>
      </c>
      <c r="CZ7" s="157">
        <f>IF($AN7=1,$M7/2)+IF($AN7=0,$M7)</f>
        <v>18.5</v>
      </c>
      <c r="DA7" s="157">
        <f>IF($AP7=1,$M7/2)+IF($AP7=0,$M7)</f>
        <v>18.5</v>
      </c>
      <c r="DB7" s="157">
        <f>IF($AR7=1,$M7/2)+IF($AR7=0,$M7)</f>
        <v>0</v>
      </c>
      <c r="DC7" s="157">
        <f>IF($AT7=1,$M7/2)+IF($AT7=0,$M7)</f>
        <v>37</v>
      </c>
      <c r="DD7" s="157">
        <f>IF($AV7=1,$M7/2)+IF($AV7=0,$M7)</f>
        <v>18.5</v>
      </c>
      <c r="DE7" s="157">
        <f>IF($AX7=1,$M7/2)+IF($AX7=0,$M7)</f>
        <v>18.5</v>
      </c>
      <c r="DF7" s="157">
        <f>IF($AZ7=1,$M7/2)+IF($AZ7=0,$M7)</f>
        <v>0</v>
      </c>
      <c r="DG7" s="157">
        <f>IF($BB7=1,$M7/2)+IF($BB7=0,$M7)</f>
        <v>37</v>
      </c>
      <c r="DH7" s="157">
        <f>IF($BD7=1,$M7/2)+IF($BD7=0,$M7)</f>
        <v>0</v>
      </c>
      <c r="DI7" s="157">
        <f>IF($BF7=1,$M7/2)+IF($BF7=0,$M7)</f>
        <v>0</v>
      </c>
      <c r="DJ7" s="157">
        <f>IF($BH7=1,$M7/2)+IF($BH7=0,$M7)</f>
        <v>0</v>
      </c>
      <c r="DK7" s="157">
        <f>IF($BJ7=1,$M7/2)+IF($BJ7=0,$M7)</f>
        <v>0</v>
      </c>
      <c r="DL7" s="157">
        <f>IF($BL7=1,$M7/2)+IF($BL7=0,$M7)</f>
        <v>37</v>
      </c>
      <c r="DM7" s="157">
        <f>IF($BN7=1,$M7/2)+IF($BN7=0,$M7)</f>
        <v>0</v>
      </c>
      <c r="DN7" s="157">
        <f>IF($BP7=1,$M7/2)+IF($BP7=0,$M7)</f>
        <v>37</v>
      </c>
      <c r="DO7" s="157">
        <f>IF($BR7=1,$M7/2)+IF($BR7=0,$M7)</f>
        <v>18.5</v>
      </c>
      <c r="DP7" s="157">
        <f>IF($BT7=1,$M7/2)+IF($BT7=0,$M7)</f>
        <v>0</v>
      </c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</row>
    <row r="8" spans="1:153" ht="13.5" customHeight="1">
      <c r="A8" s="188"/>
      <c r="B8" s="172"/>
      <c r="C8" s="192"/>
      <c r="D8" s="172"/>
      <c r="E8" s="173"/>
      <c r="F8" s="173"/>
      <c r="G8" s="180"/>
      <c r="H8" s="175"/>
      <c r="I8" s="174"/>
      <c r="J8" s="173"/>
      <c r="K8" s="170"/>
      <c r="L8" s="170"/>
      <c r="M8" s="167"/>
      <c r="N8" s="165"/>
      <c r="O8" s="55">
        <f>SUM($BT8,$BR8,$BP8,$BN8,$BL8,$BJ8,$BH8,$BF8,$BD8,$BB8,$AZ8,$AX8,$AV8,$AT8,$AR8,$AP8,$AN8,$AL8,$AJ8,$AH8,$AF8,$AD8,$AB8,$Z8,$X8,$V8,$T8,)</f>
        <v>71</v>
      </c>
      <c r="P8" s="56">
        <f>SUM($BU8,$BS8,$BQ8,$BO8,$BM8,$BK8,$BI8,$BG8,$BE8,$BC8,$BA8,$AY8,$AW8,$AU8,$AS8,$AQ8,$AO8,$AM8,$AK8,$AI8,$AG8,$AE8,$AC8,$AA8,$Y8,$W8,$U8,)</f>
        <v>66</v>
      </c>
      <c r="Q8" s="171"/>
      <c r="R8" s="124"/>
      <c r="S8" s="125"/>
      <c r="T8" s="126">
        <v>4</v>
      </c>
      <c r="U8" s="127">
        <v>2</v>
      </c>
      <c r="V8" s="126">
        <v>2</v>
      </c>
      <c r="W8" s="127">
        <v>4</v>
      </c>
      <c r="X8" s="128">
        <v>2</v>
      </c>
      <c r="Y8" s="129">
        <v>4</v>
      </c>
      <c r="Z8" s="130">
        <v>3</v>
      </c>
      <c r="AA8" s="131">
        <v>3</v>
      </c>
      <c r="AB8" s="130">
        <v>4</v>
      </c>
      <c r="AC8" s="131">
        <v>0</v>
      </c>
      <c r="AD8" s="130">
        <v>3</v>
      </c>
      <c r="AE8" s="131">
        <v>3</v>
      </c>
      <c r="AF8" s="130">
        <v>1</v>
      </c>
      <c r="AG8" s="131">
        <v>4</v>
      </c>
      <c r="AH8" s="128">
        <v>2</v>
      </c>
      <c r="AI8" s="129">
        <v>4</v>
      </c>
      <c r="AJ8" s="130">
        <v>1</v>
      </c>
      <c r="AK8" s="131">
        <v>4</v>
      </c>
      <c r="AL8" s="130">
        <v>4</v>
      </c>
      <c r="AM8" s="131">
        <v>0</v>
      </c>
      <c r="AN8" s="130">
        <v>3</v>
      </c>
      <c r="AO8" s="131">
        <v>3</v>
      </c>
      <c r="AP8" s="130">
        <v>3</v>
      </c>
      <c r="AQ8" s="131">
        <v>3</v>
      </c>
      <c r="AR8" s="130">
        <v>4</v>
      </c>
      <c r="AS8" s="131">
        <v>0</v>
      </c>
      <c r="AT8" s="48">
        <v>0</v>
      </c>
      <c r="AU8" s="49">
        <v>4</v>
      </c>
      <c r="AV8" s="48">
        <v>3</v>
      </c>
      <c r="AW8" s="49">
        <v>3</v>
      </c>
      <c r="AX8" s="48">
        <v>3</v>
      </c>
      <c r="AY8" s="49">
        <v>3</v>
      </c>
      <c r="AZ8" s="48">
        <v>4</v>
      </c>
      <c r="BA8" s="49">
        <v>1</v>
      </c>
      <c r="BB8" s="47">
        <v>2</v>
      </c>
      <c r="BC8" s="46">
        <v>4</v>
      </c>
      <c r="BD8" s="47">
        <v>4</v>
      </c>
      <c r="BE8" s="46">
        <v>1</v>
      </c>
      <c r="BF8" s="48">
        <v>4</v>
      </c>
      <c r="BG8" s="49">
        <v>1</v>
      </c>
      <c r="BH8" s="48">
        <v>4</v>
      </c>
      <c r="BI8" s="49">
        <v>2</v>
      </c>
      <c r="BJ8" s="48">
        <v>4</v>
      </c>
      <c r="BK8" s="49">
        <v>1</v>
      </c>
      <c r="BL8" s="48">
        <v>0</v>
      </c>
      <c r="BM8" s="49">
        <v>4</v>
      </c>
      <c r="BN8" s="48">
        <v>4</v>
      </c>
      <c r="BO8" s="49">
        <v>1</v>
      </c>
      <c r="BP8" s="48">
        <v>0</v>
      </c>
      <c r="BQ8" s="49">
        <v>4</v>
      </c>
      <c r="BR8" s="48">
        <v>3</v>
      </c>
      <c r="BS8" s="49">
        <v>3</v>
      </c>
      <c r="BT8" s="48"/>
      <c r="BU8" s="49"/>
      <c r="BV8" s="165"/>
      <c r="BW8" s="202"/>
      <c r="BX8" s="157"/>
      <c r="BY8" s="172"/>
      <c r="BZ8" s="105"/>
      <c r="CA8" s="106"/>
      <c r="CB8" s="47">
        <v>4</v>
      </c>
      <c r="CC8" s="46">
        <v>2</v>
      </c>
      <c r="CD8" s="47">
        <v>2</v>
      </c>
      <c r="CE8" s="46">
        <v>4</v>
      </c>
      <c r="CF8" s="47"/>
      <c r="CG8" s="46"/>
      <c r="CH8" s="47"/>
      <c r="CI8" s="46"/>
      <c r="CJ8" s="47"/>
      <c r="CK8" s="46"/>
      <c r="CL8" s="161"/>
      <c r="CM8" s="162"/>
      <c r="CN8" s="101"/>
      <c r="CO8" s="178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</row>
    <row r="9" spans="1:153" ht="13.5" customHeight="1">
      <c r="A9" s="183">
        <v>2</v>
      </c>
      <c r="B9" s="172" t="s">
        <v>220</v>
      </c>
      <c r="C9" s="192" t="s">
        <v>252</v>
      </c>
      <c r="D9" s="172"/>
      <c r="E9" s="173">
        <f t="shared" ref="E9" si="30">IF(G9="",0,IF(F9+G9&lt;1000,1000,F9+G9))</f>
        <v>1368.8</v>
      </c>
      <c r="F9" s="173">
        <f t="shared" ref="F9" si="31">IF(I9&gt;150,IF(H9&gt;=65,0,SUM(K9-(COUNT(AT9:BU9))*3*(15+50)%)*10),IF(I9&lt;-150,IF((K9-(COUNT(AT9:BU9))*3*((G9-$G$64)/10+50)%)*10&lt;1,0,SUM(K9-(COUNT(AT9:BU9))*3*((G9-$G$64)/10+50)%)*10),SUM(K9-(COUNT(AT9:BU9))*3*((G9-$G$64)/10+50)%)*10))</f>
        <v>-30.199999999999996</v>
      </c>
      <c r="G9" s="180">
        <v>1399</v>
      </c>
      <c r="H9" s="175">
        <f t="shared" ref="H9" si="32">IF(COUNT(AT9:BU9)=0,0,K9/((COUNT(AT9:BU9))*3)%)</f>
        <v>33.333333333333336</v>
      </c>
      <c r="I9" s="173">
        <f t="shared" ref="I9" si="33">IF(G9="",0,G9-$G$64)</f>
        <v>-89.230769230769283</v>
      </c>
      <c r="J9" s="173">
        <f>IF(G9=0,0,(SUM($G$7:$G$62)-G9)/(COUNT($G$7:$G$62)-1))</f>
        <v>1434.6153846153845</v>
      </c>
      <c r="K9" s="170">
        <f t="shared" ref="K9" si="34">SUM(AT9:BU9)</f>
        <v>13</v>
      </c>
      <c r="L9" s="170">
        <f>SUM(R9:AS9)</f>
        <v>25</v>
      </c>
      <c r="M9" s="166">
        <f t="shared" ref="M9" si="35">SUM(K9+L9)</f>
        <v>38</v>
      </c>
      <c r="N9" s="165">
        <v>11</v>
      </c>
      <c r="O9" s="198">
        <f>IF(O10+P10&lt;1,0,SUM(O10/P10))</f>
        <v>1.088235294117647</v>
      </c>
      <c r="P9" s="199"/>
      <c r="Q9" s="171">
        <f>CP63</f>
        <v>446</v>
      </c>
      <c r="R9" s="168">
        <f>IF(R10+S10=0,"",IF(R10=4,3,IF(R10=3,1,0)))</f>
        <v>0</v>
      </c>
      <c r="S9" s="169"/>
      <c r="T9" s="132"/>
      <c r="U9" s="133"/>
      <c r="V9" s="168">
        <f t="shared" ref="V9" si="36">IF(V10+W10=0,"",IF(V10=4,3,IF(V10=3,1,0)))</f>
        <v>0</v>
      </c>
      <c r="W9" s="169"/>
      <c r="X9" s="168">
        <f t="shared" ref="X9" si="37">IF(X10+Y10=0,"",IF(X10=4,3,IF(X10=3,1,0)))</f>
        <v>1</v>
      </c>
      <c r="Y9" s="169"/>
      <c r="Z9" s="168">
        <f t="shared" ref="Z9" si="38">IF(Z10+AA10=0,"",IF(Z10=4,3,IF(Z10=3,1,0)))</f>
        <v>1</v>
      </c>
      <c r="AA9" s="169"/>
      <c r="AB9" s="168">
        <f t="shared" ref="AB9" si="39">IF(AB10+AC10=0,"",IF(AB10=4,3,IF(AB10=3,1,0)))</f>
        <v>3</v>
      </c>
      <c r="AC9" s="169"/>
      <c r="AD9" s="168">
        <f t="shared" ref="AD9" si="40">IF(AD10+AE10=0,"",IF(AD10=4,3,IF(AD10=3,1,0)))</f>
        <v>3</v>
      </c>
      <c r="AE9" s="169"/>
      <c r="AF9" s="168">
        <f t="shared" ref="AF9" si="41">IF(AF10+AG10=0,"",IF(AF10=4,3,IF(AF10=3,1,0)))</f>
        <v>1</v>
      </c>
      <c r="AG9" s="169"/>
      <c r="AH9" s="168">
        <f t="shared" ref="AH9" si="42">IF(AH10+AI10=0,"",IF(AH10=4,3,IF(AH10=3,1,0)))</f>
        <v>3</v>
      </c>
      <c r="AI9" s="169"/>
      <c r="AJ9" s="168">
        <f t="shared" ref="AJ9" si="43">IF(AJ10+AK10=0,"",IF(AJ10=4,3,IF(AJ10=3,1,0)))</f>
        <v>3</v>
      </c>
      <c r="AK9" s="169"/>
      <c r="AL9" s="168">
        <f t="shared" ref="AL9" si="44">IF(AL10+AM10=0,"",IF(AL10=4,3,IF(AL10=3,1,0)))</f>
        <v>1</v>
      </c>
      <c r="AM9" s="169"/>
      <c r="AN9" s="168">
        <f t="shared" ref="AN9" si="45">IF(AN10+AO10=0,"",IF(AN10=4,3,IF(AN10=3,1,0)))</f>
        <v>3</v>
      </c>
      <c r="AO9" s="169"/>
      <c r="AP9" s="168">
        <f t="shared" ref="AP9" si="46">IF(AP10+AQ10=0,"",IF(AP10=4,3,IF(AP10=3,1,0)))</f>
        <v>3</v>
      </c>
      <c r="AQ9" s="169"/>
      <c r="AR9" s="168">
        <f t="shared" ref="AR9" si="47">IF(AR10+AS10=0,"",IF(AR10=4,3,IF(AR10=3,1,0)))</f>
        <v>3</v>
      </c>
      <c r="AS9" s="169"/>
      <c r="AT9" s="159">
        <f t="shared" ref="AT9" si="48">IF(AT10+AU10=0,"",IF(AT10=4,3,IF(AT10=3,1,0)))</f>
        <v>0</v>
      </c>
      <c r="AU9" s="160"/>
      <c r="AV9" s="159">
        <f t="shared" ref="AV9" si="49">IF(AV10+AW10=0,"",IF(AV10=4,3,IF(AV10=3,1,0)))</f>
        <v>0</v>
      </c>
      <c r="AW9" s="160"/>
      <c r="AX9" s="159">
        <f t="shared" ref="AX9" si="50">IF(AX10+AY10=0,"",IF(AX10=4,3,IF(AX10=3,1,0)))</f>
        <v>1</v>
      </c>
      <c r="AY9" s="160"/>
      <c r="AZ9" s="159">
        <f t="shared" ref="AZ9" si="51">IF(AZ10+BA10=0,"",IF(AZ10=4,3,IF(AZ10=3,1,0)))</f>
        <v>0</v>
      </c>
      <c r="BA9" s="160"/>
      <c r="BB9" s="159">
        <f t="shared" ref="BB9" si="52">IF(BB10+BC10=0,"",IF(BB10=4,3,IF(BB10=3,1,0)))</f>
        <v>3</v>
      </c>
      <c r="BC9" s="160"/>
      <c r="BD9" s="159">
        <f t="shared" ref="BD9" si="53">IF(BD10+BE10=0,"",IF(BD10=4,3,IF(BD10=3,1,0)))</f>
        <v>3</v>
      </c>
      <c r="BE9" s="160"/>
      <c r="BF9" s="159">
        <f t="shared" ref="BF9" si="54">IF(BF10+BG10=0,"",IF(BF10=4,3,IF(BF10=3,1,0)))</f>
        <v>0</v>
      </c>
      <c r="BG9" s="160"/>
      <c r="BH9" s="159">
        <f t="shared" ref="BH9" si="55">IF(BH10+BI10=0,"",IF(BH10=4,3,IF(BH10=3,1,0)))</f>
        <v>1</v>
      </c>
      <c r="BI9" s="160"/>
      <c r="BJ9" s="159">
        <f t="shared" ref="BJ9" si="56">IF(BJ10+BK10=0,"",IF(BJ10=4,3,IF(BJ10=3,1,0)))</f>
        <v>1</v>
      </c>
      <c r="BK9" s="160"/>
      <c r="BL9" s="159">
        <f t="shared" ref="BL9" si="57">IF(BL10+BM10=0,"",IF(BL10=4,3,IF(BL10=3,1,0)))</f>
        <v>0</v>
      </c>
      <c r="BM9" s="160"/>
      <c r="BN9" s="159">
        <f t="shared" ref="BN9" si="58">IF(BN10+BO10=0,"",IF(BN10=4,3,IF(BN10=3,1,0)))</f>
        <v>1</v>
      </c>
      <c r="BO9" s="160"/>
      <c r="BP9" s="159">
        <f t="shared" ref="BP9" si="59">IF(BP10+BQ10=0,"",IF(BP10=4,3,IF(BP10=3,1,0)))</f>
        <v>3</v>
      </c>
      <c r="BQ9" s="160"/>
      <c r="BR9" s="159">
        <f t="shared" ref="BR9" si="60">IF(BR10+BS10=0,"",IF(BR10=4,3,IF(BR10=3,1,0)))</f>
        <v>0</v>
      </c>
      <c r="BS9" s="160"/>
      <c r="BT9" s="159" t="str">
        <f t="shared" ref="BT9" si="61">IF(BT10+BU10=0,"",IF(BT10=4,3,IF(BT10=3,1,0)))</f>
        <v/>
      </c>
      <c r="BU9" s="160"/>
      <c r="BV9" s="165"/>
      <c r="BW9" s="84"/>
      <c r="BX9" s="157">
        <v>2</v>
      </c>
      <c r="BY9" s="172" t="s">
        <v>248</v>
      </c>
      <c r="BZ9" s="159">
        <f>IF(BZ10+CA10=0,"",IF(BZ10=4,3,IF(BZ10=3,1,0)))</f>
        <v>0</v>
      </c>
      <c r="CA9" s="160"/>
      <c r="CB9" s="103"/>
      <c r="CC9" s="104"/>
      <c r="CD9" s="159">
        <f t="shared" ref="CD9" si="62">IF(CD10+CE10=0,"",IF(CD10=4,3,IF(CD10=3,1,0)))</f>
        <v>3</v>
      </c>
      <c r="CE9" s="160"/>
      <c r="CF9" s="159" t="str">
        <f t="shared" ref="CF9" si="63">IF(CF10+CG10=0,"",IF(CF10=4,3,IF(CF10=3,1,0)))</f>
        <v/>
      </c>
      <c r="CG9" s="160"/>
      <c r="CH9" s="159" t="str">
        <f t="shared" ref="CH9" si="64">IF(CH10+CI10=0,"",IF(CH10=4,3,IF(CH10=3,1,0)))</f>
        <v/>
      </c>
      <c r="CI9" s="160"/>
      <c r="CJ9" s="159" t="str">
        <f t="shared" ref="CJ9" si="65">IF(CJ10+CK10=0,"",IF(CJ10=4,3,IF(CJ10=3,1,0)))</f>
        <v/>
      </c>
      <c r="CK9" s="160"/>
      <c r="CL9" s="161">
        <f>SUM(BZ9:CK9)</f>
        <v>3</v>
      </c>
      <c r="CM9" s="162">
        <v>4</v>
      </c>
      <c r="CN9" s="84"/>
      <c r="CO9" s="157">
        <f>IF($R9=1,$M9/2)+IF($R9=0,$M9)</f>
        <v>38</v>
      </c>
      <c r="CP9" s="178"/>
      <c r="CQ9" s="157">
        <f>IF($V9=1,$M9/2)+IF($V9=0,$M9)</f>
        <v>38</v>
      </c>
      <c r="CR9" s="157">
        <f>IF($X9=1,$M9/2)+IF($X9=0,$M9)</f>
        <v>19</v>
      </c>
      <c r="CS9" s="157">
        <f>IF($Z9=1,$M9/2)+IF($Z9=0,$M9)</f>
        <v>19</v>
      </c>
      <c r="CT9" s="157">
        <f>IF($AB9=1,$M9/2)+IF($AB9=0,$M9)</f>
        <v>0</v>
      </c>
      <c r="CU9" s="157">
        <f>IF($AD9=1,$M9/2)+IF($AD9=0,$M9)</f>
        <v>0</v>
      </c>
      <c r="CV9" s="157">
        <f>IF($AF9=1,$M9/2)+IF($AF9=0,$M9)</f>
        <v>19</v>
      </c>
      <c r="CW9" s="157">
        <f>IF($AH9=1,$M9/2)+IF($AH9=0,$M9)</f>
        <v>0</v>
      </c>
      <c r="CX9" s="157">
        <f>IF($AJ9=1,$M9/2)+IF($AJ9=0,$M9)</f>
        <v>0</v>
      </c>
      <c r="CY9" s="157">
        <f>IF($AL9=1,$M9/2)+IF($AL9=0,$M9)</f>
        <v>19</v>
      </c>
      <c r="CZ9" s="157">
        <f>IF($AN9=1,$M9/2)+IF($AN9=0,$M9)</f>
        <v>0</v>
      </c>
      <c r="DA9" s="157">
        <f>IF($AP9=1,$M9/2)+IF($AP9=0,$M9)</f>
        <v>0</v>
      </c>
      <c r="DB9" s="157">
        <f>IF($AR9=1,$M9/2)+IF($AR9=0,$M9)</f>
        <v>0</v>
      </c>
      <c r="DC9" s="157">
        <f>IF($AT9=1,$M9/2)+IF($AT9=0,$M9)</f>
        <v>38</v>
      </c>
      <c r="DD9" s="157">
        <f>IF($AV9=1,$M9/2)+IF($AV9=0,$M9)</f>
        <v>38</v>
      </c>
      <c r="DE9" s="157">
        <f>IF($AX9=1,$M9/2)+IF($AX9=0,$M9)</f>
        <v>19</v>
      </c>
      <c r="DF9" s="157">
        <f>IF($AZ9=1,$M9/2)+IF($AZ9=0,$M9)</f>
        <v>38</v>
      </c>
      <c r="DG9" s="157">
        <f>IF($BB9=1,$M9/2)+IF($BB9=0,$M9)</f>
        <v>0</v>
      </c>
      <c r="DH9" s="157">
        <f>IF($BD9=1,$M9/2)+IF($BD9=0,$M9)</f>
        <v>0</v>
      </c>
      <c r="DI9" s="157">
        <f>IF($BF9=1,$M9/2)+IF($BF9=0,$M9)</f>
        <v>38</v>
      </c>
      <c r="DJ9" s="157">
        <f>IF($BH9=1,$M9/2)+IF($BH9=0,$M9)</f>
        <v>19</v>
      </c>
      <c r="DK9" s="157">
        <f>IF($BJ9=1,$M9/2)+IF($BJ9=0,$M9)</f>
        <v>19</v>
      </c>
      <c r="DL9" s="157">
        <f>IF($BL9=1,$M9/2)+IF($BL9=0,$M9)</f>
        <v>38</v>
      </c>
      <c r="DM9" s="157">
        <f>IF($BN9=1,$M9/2)+IF($BN9=0,$M9)</f>
        <v>19</v>
      </c>
      <c r="DN9" s="157">
        <f>IF($BP9=1,$M9/2)+IF($BP9=0,$M9)</f>
        <v>0</v>
      </c>
      <c r="DO9" s="157">
        <f>IF($BR9=1,$M9/2)+IF($BR9=0,$M9)</f>
        <v>38</v>
      </c>
      <c r="DP9" s="157">
        <f>IF($BT9=1,$M9/2)+IF($BT9=0,$M9)</f>
        <v>0</v>
      </c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</row>
    <row r="10" spans="1:153" ht="13.5" customHeight="1">
      <c r="A10" s="187"/>
      <c r="B10" s="172"/>
      <c r="C10" s="192"/>
      <c r="D10" s="172"/>
      <c r="E10" s="173"/>
      <c r="F10" s="173"/>
      <c r="G10" s="180"/>
      <c r="H10" s="175"/>
      <c r="I10" s="174"/>
      <c r="J10" s="173"/>
      <c r="K10" s="170"/>
      <c r="L10" s="170"/>
      <c r="M10" s="167"/>
      <c r="N10" s="165"/>
      <c r="O10" s="55">
        <f>SUM($BT10,$BR10,$BP10,$BN10,$BL10,$BJ10,$BH10,$BF10,$BD10,$BB10,$AZ10,$AX10,$AV10,$AT10,$AR10,$AP10,$AN10,$AL10,$AJ10,$AH10,$AF10,$AD10,$AB10,$Z10,$X10,$V10,$T10,$R10,)</f>
        <v>74</v>
      </c>
      <c r="P10" s="56">
        <f>SUM($BU10,$BS10,$BQ10,$BO10,$BM10,$BK10,$BI10,$BG10,$BE10,$BC10,$BA10,$AY10,$AW10,$AU10,$AS10,$AQ10,$AO10,$AM10,$AK10,$AI10,$AG10,$AE10,$AC10,$AA10,$Y10,$W10,$U10,$S10,)</f>
        <v>68</v>
      </c>
      <c r="Q10" s="171"/>
      <c r="R10" s="126">
        <v>2</v>
      </c>
      <c r="S10" s="127">
        <v>4</v>
      </c>
      <c r="T10" s="134"/>
      <c r="U10" s="135"/>
      <c r="V10" s="126">
        <v>2</v>
      </c>
      <c r="W10" s="127">
        <v>4</v>
      </c>
      <c r="X10" s="128">
        <v>3</v>
      </c>
      <c r="Y10" s="129">
        <v>3</v>
      </c>
      <c r="Z10" s="130">
        <v>3</v>
      </c>
      <c r="AA10" s="131">
        <v>3</v>
      </c>
      <c r="AB10" s="130">
        <v>4</v>
      </c>
      <c r="AC10" s="131">
        <v>0</v>
      </c>
      <c r="AD10" s="130">
        <v>4</v>
      </c>
      <c r="AE10" s="131">
        <v>2</v>
      </c>
      <c r="AF10" s="130">
        <v>3</v>
      </c>
      <c r="AG10" s="131">
        <v>3</v>
      </c>
      <c r="AH10" s="128">
        <v>4</v>
      </c>
      <c r="AI10" s="129">
        <v>2</v>
      </c>
      <c r="AJ10" s="128">
        <v>4</v>
      </c>
      <c r="AK10" s="129">
        <v>2</v>
      </c>
      <c r="AL10" s="128">
        <v>3</v>
      </c>
      <c r="AM10" s="129">
        <v>3</v>
      </c>
      <c r="AN10" s="130">
        <v>4</v>
      </c>
      <c r="AO10" s="131">
        <v>1</v>
      </c>
      <c r="AP10" s="130">
        <v>4</v>
      </c>
      <c r="AQ10" s="131">
        <v>1</v>
      </c>
      <c r="AR10" s="130">
        <v>4</v>
      </c>
      <c r="AS10" s="131">
        <v>1</v>
      </c>
      <c r="AT10" s="48">
        <v>2</v>
      </c>
      <c r="AU10" s="49">
        <v>4</v>
      </c>
      <c r="AV10" s="48">
        <v>0</v>
      </c>
      <c r="AW10" s="49">
        <v>4</v>
      </c>
      <c r="AX10" s="48">
        <v>3</v>
      </c>
      <c r="AY10" s="49">
        <v>3</v>
      </c>
      <c r="AZ10" s="48">
        <v>2</v>
      </c>
      <c r="BA10" s="49">
        <v>4</v>
      </c>
      <c r="BB10" s="47">
        <v>4</v>
      </c>
      <c r="BC10" s="46">
        <v>1</v>
      </c>
      <c r="BD10" s="47">
        <v>4</v>
      </c>
      <c r="BE10" s="46">
        <v>2</v>
      </c>
      <c r="BF10" s="47">
        <v>0</v>
      </c>
      <c r="BG10" s="46">
        <v>4</v>
      </c>
      <c r="BH10" s="48">
        <v>3</v>
      </c>
      <c r="BI10" s="49">
        <v>3</v>
      </c>
      <c r="BJ10" s="48">
        <v>3</v>
      </c>
      <c r="BK10" s="49">
        <v>3</v>
      </c>
      <c r="BL10" s="48">
        <v>2</v>
      </c>
      <c r="BM10" s="49">
        <v>4</v>
      </c>
      <c r="BN10" s="48">
        <v>3</v>
      </c>
      <c r="BO10" s="49">
        <v>3</v>
      </c>
      <c r="BP10" s="48">
        <v>4</v>
      </c>
      <c r="BQ10" s="49">
        <v>0</v>
      </c>
      <c r="BR10" s="48">
        <v>0</v>
      </c>
      <c r="BS10" s="49">
        <v>4</v>
      </c>
      <c r="BT10" s="48"/>
      <c r="BU10" s="49"/>
      <c r="BV10" s="165"/>
      <c r="BW10" s="84"/>
      <c r="BX10" s="157"/>
      <c r="BY10" s="172"/>
      <c r="BZ10" s="47">
        <v>2</v>
      </c>
      <c r="CA10" s="46">
        <v>4</v>
      </c>
      <c r="CB10" s="107"/>
      <c r="CC10" s="108"/>
      <c r="CD10" s="47">
        <v>4</v>
      </c>
      <c r="CE10" s="46">
        <v>2</v>
      </c>
      <c r="CF10" s="47"/>
      <c r="CG10" s="46"/>
      <c r="CH10" s="47"/>
      <c r="CI10" s="46"/>
      <c r="CJ10" s="47"/>
      <c r="CK10" s="46"/>
      <c r="CL10" s="161"/>
      <c r="CM10" s="162"/>
      <c r="CN10" s="84"/>
      <c r="CO10" s="157"/>
      <c r="CP10" s="178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</row>
    <row r="11" spans="1:153" ht="13.5" customHeight="1">
      <c r="A11" s="185">
        <v>3</v>
      </c>
      <c r="B11" s="172" t="s">
        <v>221</v>
      </c>
      <c r="C11" s="192" t="s">
        <v>253</v>
      </c>
      <c r="D11" s="172"/>
      <c r="E11" s="173">
        <f t="shared" ref="E11" si="66">IF(G11="",0,IF(F11+G11&lt;1000,1000,F11+G11))</f>
        <v>1372.81</v>
      </c>
      <c r="F11" s="173">
        <f t="shared" ref="F11" si="67">IF(I11&gt;150,IF(H11&gt;=65,0,SUM(K11-(COUNT(AT11:BU11))*3*(15+50)%)*10),IF(I11&lt;-150,IF((K11-(COUNT(AT11:BU11))*3*((G11-$G$64)/10+50)%)*10&lt;1,0,SUM(K11-(COUNT(AT11:BU11))*3*((G11-$G$64)/10+50)%)*10),SUM(K11-(COUNT(AT11:BU11))*3*((G11-$G$64)/10+50)%)*10))</f>
        <v>32.810000000000024</v>
      </c>
      <c r="G11" s="180">
        <v>1340</v>
      </c>
      <c r="H11" s="175">
        <f t="shared" ref="H11" si="68">IF(COUNT(AT11:BU11)=0,0,K11/((COUNT(AT11:BU11))*3)%)</f>
        <v>43.589743589743591</v>
      </c>
      <c r="I11" s="173">
        <f t="shared" ref="I11" si="69">IF(G11="",0,G11-$G$64)</f>
        <v>-148.23076923076928</v>
      </c>
      <c r="J11" s="173">
        <f t="shared" ref="J11" si="70">IF(G11=0,0,(SUM($G$7:$G$62)-G11)/(COUNT($G$7:$G$62)-1))</f>
        <v>1436.8846153846155</v>
      </c>
      <c r="K11" s="170">
        <f t="shared" ref="K11" si="71">SUM(AT11:BU11)</f>
        <v>17</v>
      </c>
      <c r="L11" s="170">
        <f t="shared" ref="L11" si="72">SUM(R11:AS11)</f>
        <v>22</v>
      </c>
      <c r="M11" s="166">
        <f t="shared" ref="M11" si="73">SUM(K11+L11)</f>
        <v>39</v>
      </c>
      <c r="N11" s="165">
        <v>10</v>
      </c>
      <c r="O11" s="198">
        <f>IF(O12+P12&lt;1,0,SUM(O12/P12))</f>
        <v>1.0694444444444444</v>
      </c>
      <c r="P11" s="199"/>
      <c r="Q11" s="171">
        <f>CQ63</f>
        <v>508</v>
      </c>
      <c r="R11" s="168">
        <f t="shared" ref="R11" si="74">IF(R12+S12=0,"",IF(R12=4,3,IF(R12=3,1,0)))</f>
        <v>3</v>
      </c>
      <c r="S11" s="169"/>
      <c r="T11" s="168">
        <f t="shared" ref="T11" si="75">IF(T12+U12=0,"",IF(T12=4,3,IF(T12=3,1,0)))</f>
        <v>3</v>
      </c>
      <c r="U11" s="169"/>
      <c r="V11" s="132"/>
      <c r="W11" s="133"/>
      <c r="X11" s="168">
        <f t="shared" ref="X11" si="76">IF(X12+Y12=0,"",IF(X12=4,3,IF(X12=3,1,0)))</f>
        <v>1</v>
      </c>
      <c r="Y11" s="169"/>
      <c r="Z11" s="168">
        <f t="shared" ref="Z11" si="77">IF(Z12+AA12=0,"",IF(Z12=4,3,IF(Z12=3,1,0)))</f>
        <v>3</v>
      </c>
      <c r="AA11" s="169"/>
      <c r="AB11" s="168">
        <f t="shared" ref="AB11" si="78">IF(AB12+AC12=0,"",IF(AB12=4,3,IF(AB12=3,1,0)))</f>
        <v>0</v>
      </c>
      <c r="AC11" s="169"/>
      <c r="AD11" s="168">
        <f t="shared" ref="AD11" si="79">IF(AD12+AE12=0,"",IF(AD12=4,3,IF(AD12=3,1,0)))</f>
        <v>3</v>
      </c>
      <c r="AE11" s="169"/>
      <c r="AF11" s="168">
        <f t="shared" ref="AF11" si="80">IF(AF12+AG12=0,"",IF(AF12=4,3,IF(AF12=3,1,0)))</f>
        <v>3</v>
      </c>
      <c r="AG11" s="169"/>
      <c r="AH11" s="168">
        <f t="shared" ref="AH11" si="81">IF(AH12+AI12=0,"",IF(AH12=4,3,IF(AH12=3,1,0)))</f>
        <v>1</v>
      </c>
      <c r="AI11" s="169"/>
      <c r="AJ11" s="168">
        <f t="shared" ref="AJ11" si="82">IF(AJ12+AK12=0,"",IF(AJ12=4,3,IF(AJ12=3,1,0)))</f>
        <v>1</v>
      </c>
      <c r="AK11" s="169"/>
      <c r="AL11" s="168">
        <f t="shared" ref="AL11" si="83">IF(AL12+AM12=0,"",IF(AL12=4,3,IF(AL12=3,1,0)))</f>
        <v>0</v>
      </c>
      <c r="AM11" s="169"/>
      <c r="AN11" s="168">
        <f t="shared" ref="AN11" si="84">IF(AN12+AO12=0,"",IF(AN12=4,3,IF(AN12=3,1,0)))</f>
        <v>0</v>
      </c>
      <c r="AO11" s="169"/>
      <c r="AP11" s="168">
        <f t="shared" ref="AP11" si="85">IF(AP12+AQ12=0,"",IF(AP12=4,3,IF(AP12=3,1,0)))</f>
        <v>1</v>
      </c>
      <c r="AQ11" s="169"/>
      <c r="AR11" s="168">
        <f t="shared" ref="AR11" si="86">IF(AR12+AS12=0,"",IF(AR12=4,3,IF(AR12=3,1,0)))</f>
        <v>3</v>
      </c>
      <c r="AS11" s="169"/>
      <c r="AT11" s="159">
        <f t="shared" ref="AT11" si="87">IF(AT12+AU12=0,"",IF(AT12=4,3,IF(AT12=3,1,0)))</f>
        <v>0</v>
      </c>
      <c r="AU11" s="160"/>
      <c r="AV11" s="159">
        <f t="shared" ref="AV11" si="88">IF(AV12+AW12=0,"",IF(AV12=4,3,IF(AV12=3,1,0)))</f>
        <v>1</v>
      </c>
      <c r="AW11" s="160"/>
      <c r="AX11" s="159">
        <f t="shared" ref="AX11" si="89">IF(AX12+AY12=0,"",IF(AX12=4,3,IF(AX12=3,1,0)))</f>
        <v>1</v>
      </c>
      <c r="AY11" s="160"/>
      <c r="AZ11" s="159">
        <f t="shared" ref="AZ11" si="90">IF(AZ12+BA12=0,"",IF(AZ12=4,3,IF(AZ12=3,1,0)))</f>
        <v>3</v>
      </c>
      <c r="BA11" s="160"/>
      <c r="BB11" s="159">
        <f t="shared" ref="BB11" si="91">IF(BB12+BC12=0,"",IF(BB12=4,3,IF(BB12=3,1,0)))</f>
        <v>0</v>
      </c>
      <c r="BC11" s="160"/>
      <c r="BD11" s="159">
        <f t="shared" ref="BD11" si="92">IF(BD12+BE12=0,"",IF(BD12=4,3,IF(BD12=3,1,0)))</f>
        <v>3</v>
      </c>
      <c r="BE11" s="160"/>
      <c r="BF11" s="159">
        <f t="shared" ref="BF11" si="93">IF(BF12+BG12=0,"",IF(BF12=4,3,IF(BF12=3,1,0)))</f>
        <v>3</v>
      </c>
      <c r="BG11" s="160"/>
      <c r="BH11" s="159">
        <f t="shared" ref="BH11" si="94">IF(BH12+BI12=0,"",IF(BH12=4,3,IF(BH12=3,1,0)))</f>
        <v>0</v>
      </c>
      <c r="BI11" s="160"/>
      <c r="BJ11" s="159">
        <f t="shared" ref="BJ11" si="95">IF(BJ12+BK12=0,"",IF(BJ12=4,3,IF(BJ12=3,1,0)))</f>
        <v>1</v>
      </c>
      <c r="BK11" s="160"/>
      <c r="BL11" s="159">
        <f t="shared" ref="BL11" si="96">IF(BL12+BM12=0,"",IF(BL12=4,3,IF(BL12=3,1,0)))</f>
        <v>3</v>
      </c>
      <c r="BM11" s="160"/>
      <c r="BN11" s="159">
        <f t="shared" ref="BN11" si="97">IF(BN12+BO12=0,"",IF(BN12=4,3,IF(BN12=3,1,0)))</f>
        <v>0</v>
      </c>
      <c r="BO11" s="160"/>
      <c r="BP11" s="159">
        <f t="shared" ref="BP11" si="98">IF(BP12+BQ12=0,"",IF(BP12=4,3,IF(BP12=3,1,0)))</f>
        <v>1</v>
      </c>
      <c r="BQ11" s="160"/>
      <c r="BR11" s="159">
        <f t="shared" ref="BR11" si="99">IF(BR12+BS12=0,"",IF(BR12=4,3,IF(BR12=3,1,0)))</f>
        <v>1</v>
      </c>
      <c r="BS11" s="160"/>
      <c r="BT11" s="159" t="str">
        <f t="shared" ref="BT11" si="100">IF(BT12+BU12=0,"",IF(BT12=4,3,IF(BT12=3,1,0)))</f>
        <v/>
      </c>
      <c r="BU11" s="160"/>
      <c r="BV11" s="165"/>
      <c r="BW11" s="84"/>
      <c r="BX11" s="157">
        <v>3</v>
      </c>
      <c r="BY11" s="172" t="s">
        <v>251</v>
      </c>
      <c r="BZ11" s="159">
        <f t="shared" ref="BZ11" si="101">IF(BZ12+CA12=0,"",IF(BZ12=4,3,IF(BZ12=3,1,0)))</f>
        <v>3</v>
      </c>
      <c r="CA11" s="160"/>
      <c r="CB11" s="159">
        <f t="shared" ref="CB11" si="102">IF(CB12+CC12=0,"",IF(CB12=4,3,IF(CB12=3,1,0)))</f>
        <v>0</v>
      </c>
      <c r="CC11" s="160"/>
      <c r="CD11" s="103"/>
      <c r="CE11" s="104"/>
      <c r="CF11" s="159" t="str">
        <f t="shared" ref="CF11" si="103">IF(CF12+CG12=0,"",IF(CF12=4,3,IF(CF12=3,1,0)))</f>
        <v/>
      </c>
      <c r="CG11" s="160"/>
      <c r="CH11" s="159" t="str">
        <f t="shared" ref="CH11" si="104">IF(CH12+CI12=0,"",IF(CH12=4,3,IF(CH12=3,1,0)))</f>
        <v/>
      </c>
      <c r="CI11" s="160"/>
      <c r="CJ11" s="159" t="str">
        <f t="shared" ref="CJ11" si="105">IF(CJ12+CK12=0,"",IF(CJ12=4,3,IF(CJ12=3,1,0)))</f>
        <v/>
      </c>
      <c r="CK11" s="160"/>
      <c r="CL11" s="161">
        <f>SUM(BZ11:CK11)</f>
        <v>3</v>
      </c>
      <c r="CM11" s="162">
        <v>5</v>
      </c>
      <c r="CN11" s="84"/>
      <c r="CO11" s="157">
        <f>IF($R11=1,$M11/2)+IF($R11=0,$M11)</f>
        <v>0</v>
      </c>
      <c r="CP11" s="157">
        <f>IF($T11=1,$M11/2)+IF($T11=0,$M11)</f>
        <v>0</v>
      </c>
      <c r="CQ11" s="178"/>
      <c r="CR11" s="157">
        <f>IF($X11=1,$M11/2)+IF($X11=0,$M11)</f>
        <v>19.5</v>
      </c>
      <c r="CS11" s="157">
        <f>IF($Z11=1,$M11/2)+IF($Z11=0,$M11)</f>
        <v>0</v>
      </c>
      <c r="CT11" s="157">
        <f>IF($AB11=1,$M11/2)+IF($AB11=0,$M11)</f>
        <v>39</v>
      </c>
      <c r="CU11" s="157">
        <f>IF($AD11=1,$M11/2)+IF($AD11=0,$M11)</f>
        <v>0</v>
      </c>
      <c r="CV11" s="157">
        <f>IF($AF11=1,$M11/2)+IF($AF11=0,$M11)</f>
        <v>0</v>
      </c>
      <c r="CW11" s="157">
        <f>IF($AH11=1,$M11/2)+IF($AH11=0,$M11)</f>
        <v>19.5</v>
      </c>
      <c r="CX11" s="157">
        <f>IF($AJ11=1,$M11/2)+IF($AJ11=0,$M11)</f>
        <v>19.5</v>
      </c>
      <c r="CY11" s="157">
        <f>IF($AL11=1,$M11/2)+IF($AL11=0,$M11)</f>
        <v>39</v>
      </c>
      <c r="CZ11" s="157">
        <f>IF($AN11=1,$M11/2)+IF($AN11=0,$M11)</f>
        <v>39</v>
      </c>
      <c r="DA11" s="157">
        <f>IF($AP11=1,$M11/2)+IF($AP11=0,$M11)</f>
        <v>19.5</v>
      </c>
      <c r="DB11" s="157">
        <f>IF($AR11=1,$M11/2)+IF($AR11=0,$M11)</f>
        <v>0</v>
      </c>
      <c r="DC11" s="157">
        <f>IF($AT11=1,$M11/2)+IF($AT11=0,$M11)</f>
        <v>39</v>
      </c>
      <c r="DD11" s="157">
        <f>IF($AV11=1,$M11/2)+IF($AV11=0,$M11)</f>
        <v>19.5</v>
      </c>
      <c r="DE11" s="157">
        <f>IF($AX11=1,$M11/2)+IF($AX11=0,$M11)</f>
        <v>19.5</v>
      </c>
      <c r="DF11" s="157">
        <f>IF($AZ11=1,$M11/2)+IF($AZ11=0,$M11)</f>
        <v>0</v>
      </c>
      <c r="DG11" s="157">
        <f>IF($BB11=1,$M11/2)+IF($BB11=0,$M11)</f>
        <v>39</v>
      </c>
      <c r="DH11" s="157">
        <f>IF($BD11=1,$M11/2)+IF($BD11=0,$M11)</f>
        <v>0</v>
      </c>
      <c r="DI11" s="157">
        <f>IF($BF11=1,$M11/2)+IF($BF11=0,$M11)</f>
        <v>0</v>
      </c>
      <c r="DJ11" s="157">
        <f>IF($BH11=1,$M11/2)+IF($BH11=0,$M11)</f>
        <v>39</v>
      </c>
      <c r="DK11" s="157">
        <f>IF($BJ11=1,$M11/2)+IF($BJ11=0,$M11)</f>
        <v>19.5</v>
      </c>
      <c r="DL11" s="157">
        <f>IF($BL11=1,$M11/2)+IF($BL11=0,$M11)</f>
        <v>0</v>
      </c>
      <c r="DM11" s="157">
        <f>IF($BN11=1,$M11/2)+IF($BN11=0,$M11)</f>
        <v>39</v>
      </c>
      <c r="DN11" s="157">
        <f>IF($BP11=1,$M11/2)+IF($BP11=0,$M11)</f>
        <v>19.5</v>
      </c>
      <c r="DO11" s="157">
        <f>IF($BR11=1,$M11/2)+IF($BR11=0,$M11)</f>
        <v>19.5</v>
      </c>
      <c r="DP11" s="157">
        <f>IF($BT11=1,$M11/2)+IF($BT11=0,$M11)</f>
        <v>0</v>
      </c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</row>
    <row r="12" spans="1:153" ht="13.5" customHeight="1">
      <c r="A12" s="188"/>
      <c r="B12" s="172"/>
      <c r="C12" s="192"/>
      <c r="D12" s="172"/>
      <c r="E12" s="173"/>
      <c r="F12" s="173"/>
      <c r="G12" s="180"/>
      <c r="H12" s="175"/>
      <c r="I12" s="174"/>
      <c r="J12" s="173"/>
      <c r="K12" s="170"/>
      <c r="L12" s="170"/>
      <c r="M12" s="167"/>
      <c r="N12" s="165"/>
      <c r="O12" s="55">
        <f>SUM($BT12,$BR12,$BP12,$BN12,$BL12,$BJ12,$BH12,$BF12,$BD12,$BB12,$AZ12,$AX12,$AV12,$AT12,$AR12,$AP12,$AN12,$AL12,$AJ12,$AH12,$AF12,$AD12,$AB12,$Z12,$X12,$V12,$T12,$R12,)</f>
        <v>77</v>
      </c>
      <c r="P12" s="56">
        <f>SUM($BU12,$BS12,$BQ12,$BO12,$BM12,$BK12,$BI12,$BG12,$BE12,$BC12,$BA12,$AY12,$AW12,$AU12,$AS12,$AQ12,$AO12,$AM12,$AK12,$AI12,$AG12,$AE12,$AC12,$AA12,$Y12,$W12,$U12,$S12,)</f>
        <v>72</v>
      </c>
      <c r="Q12" s="171"/>
      <c r="R12" s="126">
        <v>4</v>
      </c>
      <c r="S12" s="127">
        <v>2</v>
      </c>
      <c r="T12" s="126">
        <v>4</v>
      </c>
      <c r="U12" s="127">
        <v>2</v>
      </c>
      <c r="V12" s="134"/>
      <c r="W12" s="135"/>
      <c r="X12" s="128">
        <v>3</v>
      </c>
      <c r="Y12" s="129">
        <v>3</v>
      </c>
      <c r="Z12" s="128">
        <v>4</v>
      </c>
      <c r="AA12" s="129">
        <v>2</v>
      </c>
      <c r="AB12" s="130">
        <v>2</v>
      </c>
      <c r="AC12" s="131">
        <v>4</v>
      </c>
      <c r="AD12" s="130">
        <v>4</v>
      </c>
      <c r="AE12" s="131">
        <v>2</v>
      </c>
      <c r="AF12" s="130">
        <v>4</v>
      </c>
      <c r="AG12" s="131">
        <v>1</v>
      </c>
      <c r="AH12" s="128">
        <v>3</v>
      </c>
      <c r="AI12" s="129">
        <v>3</v>
      </c>
      <c r="AJ12" s="128">
        <v>3</v>
      </c>
      <c r="AK12" s="129">
        <v>3</v>
      </c>
      <c r="AL12" s="128">
        <v>2</v>
      </c>
      <c r="AM12" s="129">
        <v>4</v>
      </c>
      <c r="AN12" s="130">
        <v>2</v>
      </c>
      <c r="AO12" s="131">
        <v>4</v>
      </c>
      <c r="AP12" s="130">
        <v>3</v>
      </c>
      <c r="AQ12" s="131">
        <v>3</v>
      </c>
      <c r="AR12" s="130">
        <v>4</v>
      </c>
      <c r="AS12" s="131">
        <v>1</v>
      </c>
      <c r="AT12" s="48">
        <v>1</v>
      </c>
      <c r="AU12" s="49">
        <v>4</v>
      </c>
      <c r="AV12" s="48">
        <v>3</v>
      </c>
      <c r="AW12" s="49">
        <v>3</v>
      </c>
      <c r="AX12" s="48">
        <v>3</v>
      </c>
      <c r="AY12" s="49">
        <v>3</v>
      </c>
      <c r="AZ12" s="48">
        <v>4</v>
      </c>
      <c r="BA12" s="49">
        <v>2</v>
      </c>
      <c r="BB12" s="47">
        <v>1</v>
      </c>
      <c r="BC12" s="46">
        <v>4</v>
      </c>
      <c r="BD12" s="47">
        <v>4</v>
      </c>
      <c r="BE12" s="46">
        <v>1</v>
      </c>
      <c r="BF12" s="47">
        <v>4</v>
      </c>
      <c r="BG12" s="46">
        <v>2</v>
      </c>
      <c r="BH12" s="47">
        <v>2</v>
      </c>
      <c r="BI12" s="46">
        <v>4</v>
      </c>
      <c r="BJ12" s="47">
        <v>3</v>
      </c>
      <c r="BK12" s="46">
        <v>3</v>
      </c>
      <c r="BL12" s="48">
        <v>4</v>
      </c>
      <c r="BM12" s="49">
        <v>2</v>
      </c>
      <c r="BN12" s="48">
        <v>0</v>
      </c>
      <c r="BO12" s="49">
        <v>4</v>
      </c>
      <c r="BP12" s="48">
        <v>3</v>
      </c>
      <c r="BQ12" s="49">
        <v>3</v>
      </c>
      <c r="BR12" s="48">
        <v>3</v>
      </c>
      <c r="BS12" s="49">
        <v>3</v>
      </c>
      <c r="BT12" s="48"/>
      <c r="BU12" s="49"/>
      <c r="BV12" s="165"/>
      <c r="BW12" s="84"/>
      <c r="BX12" s="157"/>
      <c r="BY12" s="172"/>
      <c r="BZ12" s="47">
        <v>4</v>
      </c>
      <c r="CA12" s="46">
        <v>2</v>
      </c>
      <c r="CB12" s="47">
        <v>2</v>
      </c>
      <c r="CC12" s="46">
        <v>4</v>
      </c>
      <c r="CD12" s="107"/>
      <c r="CE12" s="108"/>
      <c r="CF12" s="47"/>
      <c r="CG12" s="109"/>
      <c r="CH12" s="47"/>
      <c r="CI12" s="46"/>
      <c r="CJ12" s="47"/>
      <c r="CK12" s="46"/>
      <c r="CL12" s="161"/>
      <c r="CM12" s="162"/>
      <c r="CN12" s="84"/>
      <c r="CO12" s="157"/>
      <c r="CP12" s="157"/>
      <c r="CQ12" s="178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</row>
    <row r="13" spans="1:153" ht="13.5" customHeight="1">
      <c r="A13" s="183">
        <v>4</v>
      </c>
      <c r="B13" s="193" t="s">
        <v>222</v>
      </c>
      <c r="C13" s="189" t="s">
        <v>254</v>
      </c>
      <c r="D13" s="172"/>
      <c r="E13" s="173">
        <f t="shared" ref="E13" si="106">IF(G13="",0,IF(F13+G13&lt;1000,1000,F13+G13))</f>
        <v>1452.1100000000001</v>
      </c>
      <c r="F13" s="173">
        <f t="shared" ref="F13" si="107">IF(I13&gt;150,IF(H13&gt;=65,0,SUM(K13-(COUNT(AT13:BU13))*3*(15+50)%)*10),IF(I13&lt;-150,IF((K13-(COUNT(AT13:BU13))*3*((G13-$G$64)/10+50)%)*10&lt;1,0,SUM(K13-(COUNT(AT13:BU13))*3*((G13-$G$64)/10+50)%)*10),SUM(K13-(COUNT(AT13:BU13))*3*((G13-$G$64)/10+50)%)*10))</f>
        <v>-17.889999999999979</v>
      </c>
      <c r="G13" s="180">
        <v>1470</v>
      </c>
      <c r="H13" s="175">
        <f t="shared" ref="H13" si="108">IF(COUNT(AT13:BU13)=0,0,K13/((COUNT(AT13:BU13))*3)%)</f>
        <v>43.589743589743591</v>
      </c>
      <c r="I13" s="173">
        <f t="shared" ref="I13" si="109">IF(G13="",0,G13-$G$64)</f>
        <v>-18.230769230769283</v>
      </c>
      <c r="J13" s="173">
        <f t="shared" ref="J13" si="110">IF(G13=0,0,(SUM($G$7:$G$62)-G13)/(COUNT($G$7:$G$62)-1))</f>
        <v>1431.8846153846155</v>
      </c>
      <c r="K13" s="170">
        <f t="shared" ref="K13" si="111">SUM(AT13:BU13)</f>
        <v>17</v>
      </c>
      <c r="L13" s="170">
        <f t="shared" ref="L13" si="112">SUM(R13:AS13)</f>
        <v>22</v>
      </c>
      <c r="M13" s="166">
        <f t="shared" ref="M13" si="113">SUM(K13+L13)</f>
        <v>39</v>
      </c>
      <c r="N13" s="165">
        <v>9</v>
      </c>
      <c r="O13" s="198">
        <f>IF(O14+P14&lt;1,0,SUM(O14/P14))</f>
        <v>1.1323529411764706</v>
      </c>
      <c r="P13" s="199"/>
      <c r="Q13" s="171">
        <f>CR63</f>
        <v>494</v>
      </c>
      <c r="R13" s="168">
        <f t="shared" ref="R13" si="114">IF(R14+S14=0,"",IF(R14=4,3,IF(R14=3,1,0)))</f>
        <v>3</v>
      </c>
      <c r="S13" s="169"/>
      <c r="T13" s="168">
        <f t="shared" ref="T13" si="115">IF(T14+U14=0,"",IF(T14=4,3,IF(T14=3,1,0)))</f>
        <v>1</v>
      </c>
      <c r="U13" s="169"/>
      <c r="V13" s="168">
        <f t="shared" ref="V13" si="116">IF(V14+W14=0,"",IF(V14=4,3,IF(V14=3,1,0)))</f>
        <v>1</v>
      </c>
      <c r="W13" s="169"/>
      <c r="X13" s="132"/>
      <c r="Y13" s="133"/>
      <c r="Z13" s="168">
        <f t="shared" ref="Z13" si="117">IF(Z14+AA14=0,"",IF(Z14=4,3,IF(Z14=3,1,0)))</f>
        <v>1</v>
      </c>
      <c r="AA13" s="169"/>
      <c r="AB13" s="168">
        <f t="shared" ref="AB13" si="118">IF(AB14+AC14=0,"",IF(AB14=4,3,IF(AB14=3,1,0)))</f>
        <v>3</v>
      </c>
      <c r="AC13" s="169"/>
      <c r="AD13" s="168">
        <f t="shared" ref="AD13" si="119">IF(AD14+AE14=0,"",IF(AD14=4,3,IF(AD14=3,1,0)))</f>
        <v>3</v>
      </c>
      <c r="AE13" s="169"/>
      <c r="AF13" s="168">
        <f t="shared" ref="AF13" si="120">IF(AF14+AG14=0,"",IF(AF14=4,3,IF(AF14=3,1,0)))</f>
        <v>3</v>
      </c>
      <c r="AG13" s="169"/>
      <c r="AH13" s="168">
        <f t="shared" ref="AH13" si="121">IF(AH14+AI14=0,"",IF(AH14=4,3,IF(AH14=3,1,0)))</f>
        <v>3</v>
      </c>
      <c r="AI13" s="169"/>
      <c r="AJ13" s="168">
        <f t="shared" ref="AJ13" si="122">IF(AJ14+AK14=0,"",IF(AJ14=4,3,IF(AJ14=3,1,0)))</f>
        <v>0</v>
      </c>
      <c r="AK13" s="169"/>
      <c r="AL13" s="168">
        <f t="shared" ref="AL13" si="123">IF(AL14+AM14=0,"",IF(AL14=4,3,IF(AL14=3,1,0)))</f>
        <v>1</v>
      </c>
      <c r="AM13" s="169"/>
      <c r="AN13" s="168">
        <f t="shared" ref="AN13" si="124">IF(AN14+AO14=0,"",IF(AN14=4,3,IF(AN14=3,1,0)))</f>
        <v>3</v>
      </c>
      <c r="AO13" s="169"/>
      <c r="AP13" s="168">
        <f t="shared" ref="AP13" si="125">IF(AP14+AQ14=0,"",IF(AP14=4,3,IF(AP14=3,1,0)))</f>
        <v>0</v>
      </c>
      <c r="AQ13" s="169"/>
      <c r="AR13" s="168">
        <f t="shared" ref="AR13" si="126">IF(AR14+AS14=0,"",IF(AR14=4,3,IF(AR14=3,1,0)))</f>
        <v>0</v>
      </c>
      <c r="AS13" s="169"/>
      <c r="AT13" s="159">
        <f t="shared" ref="AT13" si="127">IF(AT14+AU14=0,"",IF(AT14=4,3,IF(AT14=3,1,0)))</f>
        <v>1</v>
      </c>
      <c r="AU13" s="160"/>
      <c r="AV13" s="159">
        <f t="shared" ref="AV13" si="128">IF(AV14+AW14=0,"",IF(AV14=4,3,IF(AV14=3,1,0)))</f>
        <v>3</v>
      </c>
      <c r="AW13" s="160"/>
      <c r="AX13" s="159">
        <f t="shared" ref="AX13" si="129">IF(AX14+AY14=0,"",IF(AX14=4,3,IF(AX14=3,1,0)))</f>
        <v>1</v>
      </c>
      <c r="AY13" s="160"/>
      <c r="AZ13" s="159">
        <f t="shared" ref="AZ13" si="130">IF(AZ14+BA14=0,"",IF(AZ14=4,3,IF(AZ14=3,1,0)))</f>
        <v>0</v>
      </c>
      <c r="BA13" s="160"/>
      <c r="BB13" s="159">
        <f t="shared" ref="BB13" si="131">IF(BB14+BC14=0,"",IF(BB14=4,3,IF(BB14=3,1,0)))</f>
        <v>1</v>
      </c>
      <c r="BC13" s="160"/>
      <c r="BD13" s="159">
        <f t="shared" ref="BD13" si="132">IF(BD14+BE14=0,"",IF(BD14=4,3,IF(BD14=3,1,0)))</f>
        <v>3</v>
      </c>
      <c r="BE13" s="160"/>
      <c r="BF13" s="159">
        <f t="shared" ref="BF13" si="133">IF(BF14+BG14=0,"",IF(BF14=4,3,IF(BF14=3,1,0)))</f>
        <v>3</v>
      </c>
      <c r="BG13" s="160"/>
      <c r="BH13" s="159">
        <f t="shared" ref="BH13" si="134">IF(BH14+BI14=0,"",IF(BH14=4,3,IF(BH14=3,1,0)))</f>
        <v>3</v>
      </c>
      <c r="BI13" s="160"/>
      <c r="BJ13" s="159">
        <f t="shared" ref="BJ13" si="135">IF(BJ14+BK14=0,"",IF(BJ14=4,3,IF(BJ14=3,1,0)))</f>
        <v>0</v>
      </c>
      <c r="BK13" s="160"/>
      <c r="BL13" s="159">
        <f t="shared" ref="BL13" si="136">IF(BL14+BM14=0,"",IF(BL14=4,3,IF(BL14=3,1,0)))</f>
        <v>1</v>
      </c>
      <c r="BM13" s="160"/>
      <c r="BN13" s="159">
        <f t="shared" ref="BN13" si="137">IF(BN14+BO14=0,"",IF(BN14=4,3,IF(BN14=3,1,0)))</f>
        <v>0</v>
      </c>
      <c r="BO13" s="160"/>
      <c r="BP13" s="159">
        <f t="shared" ref="BP13" si="138">IF(BP14+BQ14=0,"",IF(BP14=4,3,IF(BP14=3,1,0)))</f>
        <v>0</v>
      </c>
      <c r="BQ13" s="160"/>
      <c r="BR13" s="159">
        <f>IF(BR14+BS14=0,"",IF(BR14=4,3,IF(BR14=3,1,0)))</f>
        <v>1</v>
      </c>
      <c r="BS13" s="160"/>
      <c r="BT13" s="159" t="str">
        <f>IF(BT14+BU14=0,"",IF(BT14=4,3,IF(BT14=3,1,0)))</f>
        <v/>
      </c>
      <c r="BU13" s="160"/>
      <c r="BV13" s="165"/>
      <c r="BW13" s="84"/>
      <c r="BX13" s="157">
        <v>4</v>
      </c>
      <c r="BY13" s="158"/>
      <c r="BZ13" s="159" t="str">
        <f t="shared" ref="BZ13" si="139">IF(BZ14+CA14=0,"",IF(BZ14=4,3,IF(BZ14=3,1,0)))</f>
        <v/>
      </c>
      <c r="CA13" s="160"/>
      <c r="CB13" s="159" t="str">
        <f t="shared" ref="CB13" si="140">IF(CB14+CC14=0,"",IF(CB14=4,3,IF(CB14=3,1,0)))</f>
        <v/>
      </c>
      <c r="CC13" s="160"/>
      <c r="CD13" s="159" t="str">
        <f t="shared" ref="CD13" si="141">IF(CD14+CE14=0,"",IF(CD14=4,3,IF(CD14=3,1,0)))</f>
        <v/>
      </c>
      <c r="CE13" s="160"/>
      <c r="CF13" s="110"/>
      <c r="CG13" s="111"/>
      <c r="CH13" s="159" t="str">
        <f t="shared" ref="CH13" si="142">IF(CH14+CI14=0,"",IF(CH14=4,3,IF(CH14=3,1,0)))</f>
        <v/>
      </c>
      <c r="CI13" s="160"/>
      <c r="CJ13" s="159" t="str">
        <f t="shared" ref="CJ13" si="143">IF(CJ14+CK14=0,"",IF(CJ14=4,3,IF(CJ14=3,1,0)))</f>
        <v/>
      </c>
      <c r="CK13" s="160"/>
      <c r="CL13" s="161">
        <f t="shared" ref="CL13" si="144">SUM(BZ13:CK13)</f>
        <v>0</v>
      </c>
      <c r="CM13" s="162"/>
      <c r="CN13" s="84"/>
      <c r="CO13" s="157">
        <f>IF($R13=1,$M13/2)+IF($R13=0,$M13)</f>
        <v>0</v>
      </c>
      <c r="CP13" s="157">
        <f>IF($T13=1,$M13/2)+IF($T13=0,$M13)</f>
        <v>19.5</v>
      </c>
      <c r="CQ13" s="157">
        <f>IF($V13=1,$M13/2)+IF($V13=0,$M13)</f>
        <v>19.5</v>
      </c>
      <c r="CR13" s="178"/>
      <c r="CS13" s="157">
        <f>IF($Z13=1,$M13/2)+IF($Z13=0,$M13)</f>
        <v>19.5</v>
      </c>
      <c r="CT13" s="157">
        <f>IF($AB13=1,$M13/2)+IF($AB13=0,$M13)</f>
        <v>0</v>
      </c>
      <c r="CU13" s="157">
        <f>IF($AD13=1,$M13/2)+IF($AD13=0,$M13)</f>
        <v>0</v>
      </c>
      <c r="CV13" s="157">
        <f>IF($AF13=1,$M13/2)+IF($AF13=0,$M13)</f>
        <v>0</v>
      </c>
      <c r="CW13" s="157">
        <f>IF($AH13=1,$M13/2)+IF($AH13=0,$M13)</f>
        <v>0</v>
      </c>
      <c r="CX13" s="157">
        <f>IF($AJ13=1,$M13/2)+IF($AJ13=0,$M13)</f>
        <v>39</v>
      </c>
      <c r="CY13" s="157">
        <f>IF($AL13=1,$M13/2)+IF($AL13=0,$M13)</f>
        <v>19.5</v>
      </c>
      <c r="CZ13" s="157">
        <f>IF($AN13=1,$M13/2)+IF($AN13=0,$M13)</f>
        <v>0</v>
      </c>
      <c r="DA13" s="157">
        <f>IF($AP13=1,$M13/2)+IF($AP13=0,$M13)</f>
        <v>39</v>
      </c>
      <c r="DB13" s="157">
        <f>IF($AR13=1,$M13/2)+IF($AR13=0,$M13)</f>
        <v>39</v>
      </c>
      <c r="DC13" s="157">
        <f>IF($AT13=1,$M13/2)+IF($AT13=0,$M13)</f>
        <v>19.5</v>
      </c>
      <c r="DD13" s="157">
        <f>IF($AV13=1,$M13/2)+IF($AV13=0,$M13)</f>
        <v>0</v>
      </c>
      <c r="DE13" s="157">
        <f>IF($AX13=1,$M13/2)+IF($AX13=0,$M13)</f>
        <v>19.5</v>
      </c>
      <c r="DF13" s="157">
        <f>IF($AZ13=1,$M13/2)+IF($AZ13=0,$M13)</f>
        <v>39</v>
      </c>
      <c r="DG13" s="157">
        <f>IF($BB13=1,$M13/2)+IF($BB13=0,$M13)</f>
        <v>19.5</v>
      </c>
      <c r="DH13" s="157">
        <f>IF($BD13=1,$M13/2)+IF($BD13=0,$M13)</f>
        <v>0</v>
      </c>
      <c r="DI13" s="157">
        <f>IF($BF13=1,$M13/2)+IF($BF13=0,$M13)</f>
        <v>0</v>
      </c>
      <c r="DJ13" s="157">
        <f>IF($BH13=1,$M13/2)+IF($BH13=0,$M13)</f>
        <v>0</v>
      </c>
      <c r="DK13" s="157">
        <f>IF($BJ13=1,$M13/2)+IF($BJ13=0,$M13)</f>
        <v>39</v>
      </c>
      <c r="DL13" s="157">
        <f>IF($BL13=1,$M13/2)+IF($BL13=0,$M13)</f>
        <v>19.5</v>
      </c>
      <c r="DM13" s="157">
        <f>IF($BN13=1,$M13/2)+IF($BN13=0,$M13)</f>
        <v>39</v>
      </c>
      <c r="DN13" s="157">
        <f>IF($BP13=1,$M13/2)+IF($BP13=0,$M13)</f>
        <v>39</v>
      </c>
      <c r="DO13" s="157">
        <f>IF($BR13=1,$M13/2)+IF($BR13=0,$M13)</f>
        <v>19.5</v>
      </c>
      <c r="DP13" s="157">
        <f>IF($BT13=1,$M13/2)+IF($BT13=0,$M13)</f>
        <v>0</v>
      </c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</row>
    <row r="14" spans="1:153" ht="13.5" customHeight="1">
      <c r="A14" s="187"/>
      <c r="B14" s="193"/>
      <c r="C14" s="189"/>
      <c r="D14" s="172"/>
      <c r="E14" s="173"/>
      <c r="F14" s="173"/>
      <c r="G14" s="180"/>
      <c r="H14" s="175"/>
      <c r="I14" s="174"/>
      <c r="J14" s="173"/>
      <c r="K14" s="170"/>
      <c r="L14" s="170"/>
      <c r="M14" s="167"/>
      <c r="N14" s="165"/>
      <c r="O14" s="55">
        <f>SUM($BT14,$BR14,$BP14,$BN14,$BL14,$BJ14,$BH14,$BF14,$BD14,$BB14,$AZ14,$AX14,$AV14,$AT14,$AR14,$AP14,$AN14,$AL14,$AJ14,$AH14,$AF14,$AD14,$AB14,$Z14,$X14,$V14,$T14,$R14,)</f>
        <v>77</v>
      </c>
      <c r="P14" s="56">
        <f>SUM($BU14,$BS14,$BQ14,$BO14,$BM14,$BK14,$BI14,$BG14,$BE14,$BC14,$BA14,$AY14,$AW14,$AU14,$AS14,$AQ14,$AO14,$AM14,$AK14,$AI14,$AG14,$AE14,$AC14,$AA14,$Y14,$W14,$U14,$S14,)</f>
        <v>68</v>
      </c>
      <c r="Q14" s="171"/>
      <c r="R14" s="136">
        <v>4</v>
      </c>
      <c r="S14" s="137">
        <v>2</v>
      </c>
      <c r="T14" s="136">
        <v>3</v>
      </c>
      <c r="U14" s="137">
        <v>3</v>
      </c>
      <c r="V14" s="136">
        <v>3</v>
      </c>
      <c r="W14" s="137">
        <v>3</v>
      </c>
      <c r="X14" s="138"/>
      <c r="Y14" s="139"/>
      <c r="Z14" s="140">
        <v>3</v>
      </c>
      <c r="AA14" s="141">
        <v>3</v>
      </c>
      <c r="AB14" s="128">
        <v>4</v>
      </c>
      <c r="AC14" s="129">
        <v>2</v>
      </c>
      <c r="AD14" s="128">
        <v>4</v>
      </c>
      <c r="AE14" s="129">
        <v>2</v>
      </c>
      <c r="AF14" s="130">
        <v>4</v>
      </c>
      <c r="AG14" s="131">
        <v>0</v>
      </c>
      <c r="AH14" s="128">
        <v>4</v>
      </c>
      <c r="AI14" s="129">
        <v>1</v>
      </c>
      <c r="AJ14" s="128">
        <v>2</v>
      </c>
      <c r="AK14" s="129">
        <v>4</v>
      </c>
      <c r="AL14" s="128">
        <v>3</v>
      </c>
      <c r="AM14" s="129">
        <v>3</v>
      </c>
      <c r="AN14" s="128">
        <v>4</v>
      </c>
      <c r="AO14" s="129">
        <v>1</v>
      </c>
      <c r="AP14" s="128">
        <v>1</v>
      </c>
      <c r="AQ14" s="129">
        <v>4</v>
      </c>
      <c r="AR14" s="130">
        <v>2</v>
      </c>
      <c r="AS14" s="131">
        <v>4</v>
      </c>
      <c r="AT14" s="48">
        <v>3</v>
      </c>
      <c r="AU14" s="49">
        <v>3</v>
      </c>
      <c r="AV14" s="48">
        <v>4</v>
      </c>
      <c r="AW14" s="49">
        <v>2</v>
      </c>
      <c r="AX14" s="48">
        <v>3</v>
      </c>
      <c r="AY14" s="49">
        <v>3</v>
      </c>
      <c r="AZ14" s="48">
        <v>1</v>
      </c>
      <c r="BA14" s="49">
        <v>4</v>
      </c>
      <c r="BB14" s="47">
        <v>3</v>
      </c>
      <c r="BC14" s="46">
        <v>3</v>
      </c>
      <c r="BD14" s="47">
        <v>4</v>
      </c>
      <c r="BE14" s="46">
        <v>0</v>
      </c>
      <c r="BF14" s="47">
        <v>4</v>
      </c>
      <c r="BG14" s="46">
        <v>1</v>
      </c>
      <c r="BH14" s="47">
        <v>4</v>
      </c>
      <c r="BI14" s="46">
        <v>2</v>
      </c>
      <c r="BJ14" s="47">
        <v>0</v>
      </c>
      <c r="BK14" s="46">
        <v>4</v>
      </c>
      <c r="BL14" s="48">
        <v>3</v>
      </c>
      <c r="BM14" s="49">
        <v>3</v>
      </c>
      <c r="BN14" s="48">
        <v>2</v>
      </c>
      <c r="BO14" s="49">
        <v>4</v>
      </c>
      <c r="BP14" s="48">
        <v>2</v>
      </c>
      <c r="BQ14" s="49">
        <v>4</v>
      </c>
      <c r="BR14" s="48">
        <v>3</v>
      </c>
      <c r="BS14" s="49">
        <v>3</v>
      </c>
      <c r="BT14" s="48"/>
      <c r="BU14" s="49"/>
      <c r="BV14" s="165"/>
      <c r="BW14" s="84"/>
      <c r="BX14" s="157"/>
      <c r="BY14" s="158"/>
      <c r="BZ14" s="47"/>
      <c r="CA14" s="46"/>
      <c r="CB14" s="47"/>
      <c r="CC14" s="46"/>
      <c r="CD14" s="47"/>
      <c r="CE14" s="46"/>
      <c r="CF14" s="112"/>
      <c r="CG14" s="113"/>
      <c r="CH14" s="47"/>
      <c r="CI14" s="46"/>
      <c r="CJ14" s="47"/>
      <c r="CK14" s="46"/>
      <c r="CL14" s="161"/>
      <c r="CM14" s="162"/>
      <c r="CN14" s="84"/>
      <c r="CO14" s="157"/>
      <c r="CP14" s="157"/>
      <c r="CQ14" s="157"/>
      <c r="CR14" s="178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</row>
    <row r="15" spans="1:153" ht="13.5" customHeight="1">
      <c r="A15" s="185">
        <v>5</v>
      </c>
      <c r="B15" s="193" t="s">
        <v>223</v>
      </c>
      <c r="C15" s="189" t="s">
        <v>254</v>
      </c>
      <c r="D15" s="172"/>
      <c r="E15" s="173">
        <f t="shared" ref="E15" si="145">IF(G15="",0,IF(F15+G15&lt;1000,1000,F15+G15))</f>
        <v>1331</v>
      </c>
      <c r="F15" s="173">
        <f t="shared" ref="F15" si="146">IF(I15&gt;150,IF(H15&gt;=65,0,SUM(K15-(COUNT(AT15:BU15))*3*(15+50)%)*10),IF(I15&lt;-150,IF((K15-(COUNT(AT15:BU15))*3*((G15-$G$64)/10+50)%)*10&lt;1,0,SUM(K15-(COUNT(AT15:BU15))*3*((G15-$G$64)/10+50)%)*10),SUM(K15-(COUNT(AT15:BU15))*3*((G15-$G$64)/10+50)%)*10))</f>
        <v>0</v>
      </c>
      <c r="G15" s="180">
        <v>1331</v>
      </c>
      <c r="H15" s="175">
        <f t="shared" ref="H15" si="147">IF(COUNT(AT15:BU15)=0,0,K15/((COUNT(AT15:BU15))*3)%)</f>
        <v>20.512820512820511</v>
      </c>
      <c r="I15" s="173">
        <f t="shared" ref="I15" si="148">IF(G15="",0,G15-$G$64)</f>
        <v>-157.23076923076928</v>
      </c>
      <c r="J15" s="173">
        <f t="shared" ref="J15" si="149">IF(G15=0,0,(SUM($G$7:$G$62)-G15)/(COUNT($G$7:$G$62)-1))</f>
        <v>1437.2307692307693</v>
      </c>
      <c r="K15" s="170">
        <f t="shared" ref="K15" si="150">SUM(AT15:BU15)</f>
        <v>8</v>
      </c>
      <c r="L15" s="170">
        <f t="shared" ref="L15" si="151">SUM(R15:AS15)</f>
        <v>13</v>
      </c>
      <c r="M15" s="166">
        <f t="shared" ref="M15" si="152">SUM(K15+L15)</f>
        <v>21</v>
      </c>
      <c r="N15" s="165">
        <v>26</v>
      </c>
      <c r="O15" s="198">
        <f>IF(O16+P16&lt;1,0,SUM(O16/P16))</f>
        <v>0.68604651162790697</v>
      </c>
      <c r="P15" s="199"/>
      <c r="Q15" s="171">
        <f>CS63</f>
        <v>241</v>
      </c>
      <c r="R15" s="168">
        <f t="shared" ref="R15" si="153">IF(R16+S16=0,"",IF(R16=4,3,IF(R16=3,1,0)))</f>
        <v>1</v>
      </c>
      <c r="S15" s="169"/>
      <c r="T15" s="168">
        <f t="shared" ref="T15" si="154">IF(T16+U16=0,"",IF(T16=4,3,IF(T16=3,1,0)))</f>
        <v>1</v>
      </c>
      <c r="U15" s="169"/>
      <c r="V15" s="168">
        <f t="shared" ref="V15" si="155">IF(V16+W16=0,"",IF(V16=4,3,IF(V16=3,1,0)))</f>
        <v>0</v>
      </c>
      <c r="W15" s="169"/>
      <c r="X15" s="168">
        <f t="shared" ref="X15" si="156">IF(X16+Y16=0,"",IF(X16=4,3,IF(X16=3,1,0)))</f>
        <v>1</v>
      </c>
      <c r="Y15" s="169"/>
      <c r="Z15" s="132"/>
      <c r="AA15" s="133"/>
      <c r="AB15" s="168">
        <f t="shared" ref="AB15" si="157">IF(AB16+AC16=0,"",IF(AB16=4,3,IF(AB16=3,1,0)))</f>
        <v>1</v>
      </c>
      <c r="AC15" s="169"/>
      <c r="AD15" s="168">
        <f t="shared" ref="AD15" si="158">IF(AD16+AE16=0,"",IF(AD16=4,3,IF(AD16=3,1,0)))</f>
        <v>1</v>
      </c>
      <c r="AE15" s="169"/>
      <c r="AF15" s="168">
        <f t="shared" ref="AF15" si="159">IF(AF16+AG16=0,"",IF(AF16=4,3,IF(AF16=3,1,0)))</f>
        <v>0</v>
      </c>
      <c r="AG15" s="169"/>
      <c r="AH15" s="168">
        <f t="shared" ref="AH15" si="160">IF(AH16+AI16=0,"",IF(AH16=4,3,IF(AH16=3,1,0)))</f>
        <v>1</v>
      </c>
      <c r="AI15" s="169"/>
      <c r="AJ15" s="168">
        <f t="shared" ref="AJ15" si="161">IF(AJ16+AK16=0,"",IF(AJ16=4,3,IF(AJ16=3,1,0)))</f>
        <v>0</v>
      </c>
      <c r="AK15" s="169"/>
      <c r="AL15" s="168">
        <f t="shared" ref="AL15" si="162">IF(AL16+AM16=0,"",IF(AL16=4,3,IF(AL16=3,1,0)))</f>
        <v>3</v>
      </c>
      <c r="AM15" s="169"/>
      <c r="AN15" s="168">
        <f t="shared" ref="AN15" si="163">IF(AN16+AO16=0,"",IF(AN16=4,3,IF(AN16=3,1,0)))</f>
        <v>3</v>
      </c>
      <c r="AO15" s="169"/>
      <c r="AP15" s="168">
        <f t="shared" ref="AP15" si="164">IF(AP16+AQ16=0,"",IF(AP16=4,3,IF(AP16=3,1,0)))</f>
        <v>0</v>
      </c>
      <c r="AQ15" s="169"/>
      <c r="AR15" s="168">
        <f t="shared" ref="AR15" si="165">IF(AR16+AS16=0,"",IF(AR16=4,3,IF(AR16=3,1,0)))</f>
        <v>1</v>
      </c>
      <c r="AS15" s="169"/>
      <c r="AT15" s="159">
        <f t="shared" ref="AT15" si="166">IF(AT16+AU16=0,"",IF(AT16=4,3,IF(AT16=3,1,0)))</f>
        <v>0</v>
      </c>
      <c r="AU15" s="160"/>
      <c r="AV15" s="159">
        <f t="shared" ref="AV15" si="167">IF(AV16+AW16=0,"",IF(AV16=4,3,IF(AV16=3,1,0)))</f>
        <v>1</v>
      </c>
      <c r="AW15" s="160"/>
      <c r="AX15" s="159">
        <f t="shared" ref="AX15" si="168">IF(AX16+AY16=0,"",IF(AX16=4,3,IF(AX16=3,1,0)))</f>
        <v>0</v>
      </c>
      <c r="AY15" s="160"/>
      <c r="AZ15" s="159">
        <f t="shared" ref="AZ15" si="169">IF(AZ16+BA16=0,"",IF(AZ16=4,3,IF(AZ16=3,1,0)))</f>
        <v>0</v>
      </c>
      <c r="BA15" s="160"/>
      <c r="BB15" s="159">
        <f t="shared" ref="BB15" si="170">IF(BB16+BC16=0,"",IF(BB16=4,3,IF(BB16=3,1,0)))</f>
        <v>0</v>
      </c>
      <c r="BC15" s="160"/>
      <c r="BD15" s="159">
        <f t="shared" ref="BD15" si="171">IF(BD16+BE16=0,"",IF(BD16=4,3,IF(BD16=3,1,0)))</f>
        <v>3</v>
      </c>
      <c r="BE15" s="160"/>
      <c r="BF15" s="159">
        <f t="shared" ref="BF15" si="172">IF(BF16+BG16=0,"",IF(BF16=4,3,IF(BF16=3,1,0)))</f>
        <v>0</v>
      </c>
      <c r="BG15" s="160"/>
      <c r="BH15" s="159">
        <f t="shared" ref="BH15" si="173">IF(BH16+BI16=0,"",IF(BH16=4,3,IF(BH16=3,1,0)))</f>
        <v>0</v>
      </c>
      <c r="BI15" s="160"/>
      <c r="BJ15" s="159">
        <f t="shared" ref="BJ15" si="174">IF(BJ16+BK16=0,"",IF(BJ16=4,3,IF(BJ16=3,1,0)))</f>
        <v>1</v>
      </c>
      <c r="BK15" s="160"/>
      <c r="BL15" s="159">
        <f t="shared" ref="BL15" si="175">IF(BL16+BM16=0,"",IF(BL16=4,3,IF(BL16=3,1,0)))</f>
        <v>0</v>
      </c>
      <c r="BM15" s="160"/>
      <c r="BN15" s="159">
        <f t="shared" ref="BN15" si="176">IF(BN16+BO16=0,"",IF(BN16=4,3,IF(BN16=3,1,0)))</f>
        <v>3</v>
      </c>
      <c r="BO15" s="160"/>
      <c r="BP15" s="159">
        <f t="shared" ref="BP15" si="177">IF(BP16+BQ16=0,"",IF(BP16=4,3,IF(BP16=3,1,0)))</f>
        <v>0</v>
      </c>
      <c r="BQ15" s="160"/>
      <c r="BR15" s="159">
        <f>IF(BR16+BS16=0,"",IF(BR16=4,3,IF(BR16=3,1,0)))</f>
        <v>0</v>
      </c>
      <c r="BS15" s="160"/>
      <c r="BT15" s="159" t="str">
        <f>IF(BT16+BU16=0,"",IF(BT16=4,3,IF(BT16=3,1,0)))</f>
        <v/>
      </c>
      <c r="BU15" s="160"/>
      <c r="BV15" s="165"/>
      <c r="BW15" s="84"/>
      <c r="BX15" s="157">
        <v>5</v>
      </c>
      <c r="BY15" s="158"/>
      <c r="BZ15" s="159" t="str">
        <f t="shared" ref="BZ15" si="178">IF(BZ16+CA16=0,"",IF(BZ16=4,3,IF(BZ16=3,1,0)))</f>
        <v/>
      </c>
      <c r="CA15" s="160"/>
      <c r="CB15" s="159" t="str">
        <f t="shared" ref="CB15" si="179">IF(CB16+CC16=0,"",IF(CB16=4,3,IF(CB16=3,1,0)))</f>
        <v/>
      </c>
      <c r="CC15" s="160"/>
      <c r="CD15" s="159" t="str">
        <f t="shared" ref="CD15" si="180">IF(CD16+CE16=0,"",IF(CD16=4,3,IF(CD16=3,1,0)))</f>
        <v/>
      </c>
      <c r="CE15" s="160"/>
      <c r="CF15" s="159" t="str">
        <f t="shared" ref="CF15" si="181">IF(CF16+CG16=0,"",IF(CF16=4,3,IF(CF16=3,1,0)))</f>
        <v/>
      </c>
      <c r="CG15" s="160"/>
      <c r="CH15" s="110"/>
      <c r="CI15" s="111"/>
      <c r="CJ15" s="159" t="str">
        <f t="shared" ref="CJ15" si="182">IF(CJ16+CK16=0,"",IF(CJ16=4,3,IF(CJ16=3,1,0)))</f>
        <v/>
      </c>
      <c r="CK15" s="160"/>
      <c r="CL15" s="161">
        <f t="shared" ref="CL15" si="183">SUM(BZ15:CK15)</f>
        <v>0</v>
      </c>
      <c r="CM15" s="162"/>
      <c r="CN15" s="84"/>
      <c r="CO15" s="157">
        <f>IF($R15=1,$M15/2)+IF($R15=0,$M15)</f>
        <v>10.5</v>
      </c>
      <c r="CP15" s="157">
        <f>IF($T15=1,$M15/2)+IF($T15=0,$M15)</f>
        <v>10.5</v>
      </c>
      <c r="CQ15" s="157">
        <f>IF($V15=1,$M15/2)+IF($V15=0,$M15)</f>
        <v>21</v>
      </c>
      <c r="CR15" s="157">
        <f>IF($X15=1,$M15/2)+IF($X15=0,$M15)</f>
        <v>10.5</v>
      </c>
      <c r="CS15" s="178"/>
      <c r="CT15" s="157">
        <f>IF($AB15=1,$M15/2)+IF($AB15=0,$M15)</f>
        <v>10.5</v>
      </c>
      <c r="CU15" s="157">
        <f>IF($AD15=1,$M15/2)+IF($AD15=0,$M15)</f>
        <v>10.5</v>
      </c>
      <c r="CV15" s="157">
        <f>IF($AF15=1,$M15/2)+IF($AF15=0,$M15)</f>
        <v>21</v>
      </c>
      <c r="CW15" s="157">
        <f>IF($AH15=1,$M15/2)+IF($AH15=0,$M15)</f>
        <v>10.5</v>
      </c>
      <c r="CX15" s="157">
        <f>IF($AJ15=1,$M15/2)+IF($AJ15=0,$M15)</f>
        <v>21</v>
      </c>
      <c r="CY15" s="157">
        <f>IF($AL15=1,$M15/2)+IF($AL15=0,$M15)</f>
        <v>0</v>
      </c>
      <c r="CZ15" s="157">
        <f>IF($AN15=1,$M15/2)+IF($AN15=0,$M15)</f>
        <v>0</v>
      </c>
      <c r="DA15" s="157">
        <f>IF($AP15=1,$M15/2)+IF($AP15=0,$M15)</f>
        <v>21</v>
      </c>
      <c r="DB15" s="157">
        <f>IF($AR15=1,$M15/2)+IF($AR15=0,$M15)</f>
        <v>10.5</v>
      </c>
      <c r="DC15" s="157">
        <f>IF($AT15=1,$M15/2)+IF($AT15=0,$M15)</f>
        <v>21</v>
      </c>
      <c r="DD15" s="157">
        <f>IF($AV15=1,$M15/2)+IF($AV15=0,$M15)</f>
        <v>10.5</v>
      </c>
      <c r="DE15" s="157">
        <f>IF($AX15=1,$M15/2)+IF($AX15=0,$M15)</f>
        <v>21</v>
      </c>
      <c r="DF15" s="157">
        <f>IF($AZ15=1,$M15/2)+IF($AZ15=0,$M15)</f>
        <v>21</v>
      </c>
      <c r="DG15" s="157">
        <f>IF($BB15=1,$M15/2)+IF($BB15=0,$M15)</f>
        <v>21</v>
      </c>
      <c r="DH15" s="157">
        <f>IF($BD15=1,$M15/2)+IF($BD15=0,$M15)</f>
        <v>0</v>
      </c>
      <c r="DI15" s="157">
        <f>IF($BF15=1,$M15/2)+IF($BF15=0,$M15)</f>
        <v>21</v>
      </c>
      <c r="DJ15" s="157">
        <f>IF($BH15=1,$M15/2)+IF($BH15=0,$M15)</f>
        <v>21</v>
      </c>
      <c r="DK15" s="157">
        <f>IF($BJ15=1,$M15/2)+IF($BJ15=0,$M15)</f>
        <v>10.5</v>
      </c>
      <c r="DL15" s="157">
        <f>IF($BL15=1,$M15/2)+IF($BL15=0,$M15)</f>
        <v>21</v>
      </c>
      <c r="DM15" s="157">
        <f>IF($BN15=1,$M15/2)+IF($BN15=0,$M15)</f>
        <v>0</v>
      </c>
      <c r="DN15" s="157">
        <f>IF($BP15=1,$M15/2)+IF($BP15=0,$M15)</f>
        <v>21</v>
      </c>
      <c r="DO15" s="157">
        <f>IF($BR15=1,$M15/2)+IF($BR15=0,$M15)</f>
        <v>21</v>
      </c>
      <c r="DP15" s="157">
        <f>IF($BT15=1,$M15/2)+IF($BT15=0,$M15)</f>
        <v>0</v>
      </c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</row>
    <row r="16" spans="1:153" ht="13.5" customHeight="1">
      <c r="A16" s="188"/>
      <c r="B16" s="193"/>
      <c r="C16" s="189"/>
      <c r="D16" s="172"/>
      <c r="E16" s="173"/>
      <c r="F16" s="173"/>
      <c r="G16" s="180"/>
      <c r="H16" s="175"/>
      <c r="I16" s="174"/>
      <c r="J16" s="173"/>
      <c r="K16" s="170"/>
      <c r="L16" s="170"/>
      <c r="M16" s="167"/>
      <c r="N16" s="165"/>
      <c r="O16" s="55">
        <f>SUM($BT16,$BR16,$BP16,$BN16,$BL16,$BJ16,$BH16,$BF16,$BD16,$BB16,$AZ16,$AX16,$AV16,$AT16,$AR16,$AP16,$AN16,$AL16,$AJ16,$AH16,$AF16,$AD16,$AB16,$Z16,$X16,$V16,$T16,$R16,)</f>
        <v>59</v>
      </c>
      <c r="P16" s="56">
        <f>SUM($BU16,$BS16,$BQ16,$BO16,$BM16,$BK16,$BI16,$BG16,$BE16,$BC16,$BA16,$AY16,$AW16,$AU16,$AS16,$AQ16,$AO16,$AM16,$AK16,$AI16,$AG16,$AE16,$AC16,$AA16,$Y16,$W16,$U16,$S16,)</f>
        <v>86</v>
      </c>
      <c r="Q16" s="171"/>
      <c r="R16" s="130">
        <v>3</v>
      </c>
      <c r="S16" s="131">
        <v>3</v>
      </c>
      <c r="T16" s="130">
        <v>3</v>
      </c>
      <c r="U16" s="131">
        <v>3</v>
      </c>
      <c r="V16" s="128">
        <v>2</v>
      </c>
      <c r="W16" s="129">
        <v>4</v>
      </c>
      <c r="X16" s="140">
        <v>3</v>
      </c>
      <c r="Y16" s="141">
        <v>3</v>
      </c>
      <c r="Z16" s="142"/>
      <c r="AA16" s="143"/>
      <c r="AB16" s="128">
        <v>3</v>
      </c>
      <c r="AC16" s="129">
        <v>3</v>
      </c>
      <c r="AD16" s="128">
        <v>3</v>
      </c>
      <c r="AE16" s="129">
        <v>3</v>
      </c>
      <c r="AF16" s="128">
        <v>1</v>
      </c>
      <c r="AG16" s="129">
        <v>4</v>
      </c>
      <c r="AH16" s="128">
        <v>3</v>
      </c>
      <c r="AI16" s="129">
        <v>3</v>
      </c>
      <c r="AJ16" s="128">
        <v>1</v>
      </c>
      <c r="AK16" s="129">
        <v>4</v>
      </c>
      <c r="AL16" s="128">
        <v>4</v>
      </c>
      <c r="AM16" s="129">
        <v>1</v>
      </c>
      <c r="AN16" s="128">
        <v>4</v>
      </c>
      <c r="AO16" s="129">
        <v>2</v>
      </c>
      <c r="AP16" s="128">
        <v>2</v>
      </c>
      <c r="AQ16" s="129">
        <v>4</v>
      </c>
      <c r="AR16" s="128">
        <v>3</v>
      </c>
      <c r="AS16" s="129">
        <v>3</v>
      </c>
      <c r="AT16" s="48">
        <v>2</v>
      </c>
      <c r="AU16" s="49">
        <v>4</v>
      </c>
      <c r="AV16" s="48">
        <v>3</v>
      </c>
      <c r="AW16" s="49">
        <v>3</v>
      </c>
      <c r="AX16" s="48">
        <v>0</v>
      </c>
      <c r="AY16" s="49">
        <v>4</v>
      </c>
      <c r="AZ16" s="48">
        <v>2</v>
      </c>
      <c r="BA16" s="49">
        <v>4</v>
      </c>
      <c r="BB16" s="47">
        <v>1</v>
      </c>
      <c r="BC16" s="46">
        <v>4</v>
      </c>
      <c r="BD16" s="47">
        <v>4</v>
      </c>
      <c r="BE16" s="46">
        <v>2</v>
      </c>
      <c r="BF16" s="47">
        <v>1</v>
      </c>
      <c r="BG16" s="46">
        <v>4</v>
      </c>
      <c r="BH16" s="47">
        <v>2</v>
      </c>
      <c r="BI16" s="46">
        <v>4</v>
      </c>
      <c r="BJ16" s="47">
        <v>3</v>
      </c>
      <c r="BK16" s="46">
        <v>3</v>
      </c>
      <c r="BL16" s="47">
        <v>2</v>
      </c>
      <c r="BM16" s="46">
        <v>4</v>
      </c>
      <c r="BN16" s="48">
        <v>4</v>
      </c>
      <c r="BO16" s="49">
        <v>2</v>
      </c>
      <c r="BP16" s="48">
        <v>0</v>
      </c>
      <c r="BQ16" s="49">
        <v>4</v>
      </c>
      <c r="BR16" s="48">
        <v>0</v>
      </c>
      <c r="BS16" s="49">
        <v>4</v>
      </c>
      <c r="BT16" s="48"/>
      <c r="BU16" s="49"/>
      <c r="BV16" s="165"/>
      <c r="BW16" s="84"/>
      <c r="BX16" s="157"/>
      <c r="BY16" s="158"/>
      <c r="BZ16" s="47"/>
      <c r="CA16" s="46"/>
      <c r="CB16" s="47"/>
      <c r="CC16" s="46"/>
      <c r="CD16" s="47"/>
      <c r="CE16" s="46"/>
      <c r="CF16" s="47"/>
      <c r="CG16" s="46"/>
      <c r="CH16" s="112"/>
      <c r="CI16" s="113"/>
      <c r="CJ16" s="47"/>
      <c r="CK16" s="46"/>
      <c r="CL16" s="161"/>
      <c r="CM16" s="162"/>
      <c r="CN16" s="84"/>
      <c r="CO16" s="157"/>
      <c r="CP16" s="157"/>
      <c r="CQ16" s="157"/>
      <c r="CR16" s="157"/>
      <c r="CS16" s="178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</row>
    <row r="17" spans="1:153" ht="12.75" customHeight="1">
      <c r="A17" s="183">
        <v>6</v>
      </c>
      <c r="B17" s="172" t="s">
        <v>224</v>
      </c>
      <c r="C17" s="181" t="s">
        <v>236</v>
      </c>
      <c r="D17" s="172"/>
      <c r="E17" s="173">
        <f t="shared" ref="E17" si="184">IF(G17="",0,IF(F17+G17&lt;1000,1000,F17+G17))</f>
        <v>1330.8700000000001</v>
      </c>
      <c r="F17" s="173">
        <f t="shared" ref="F17" si="185">IF(I17&gt;150,IF(H17&gt;=65,0,SUM(K17-(COUNT(AT17:BU17))*3*(15+50)%)*10),IF(I17&lt;-150,IF((K17-(COUNT(AT17:BU17))*3*((G17-$G$64)/10+50)%)*10&lt;1,0,SUM(K17-(COUNT(AT17:BU17))*3*((G17-$G$64)/10+50)%)*10),SUM(K17-(COUNT(AT17:BU17))*3*((G17-$G$64)/10+50)%)*10))</f>
        <v>-55.129999999999981</v>
      </c>
      <c r="G17" s="180">
        <v>1386</v>
      </c>
      <c r="H17" s="175">
        <f t="shared" ref="H17" si="186">IF(COUNT(AT17:BU17)=0,0,K17/((COUNT(AT17:BU17))*3)%)</f>
        <v>25.641025641025639</v>
      </c>
      <c r="I17" s="173">
        <f t="shared" ref="I17" si="187">IF(G17="",0,G17-$G$64)</f>
        <v>-102.23076923076928</v>
      </c>
      <c r="J17" s="173">
        <f t="shared" ref="J17" si="188">IF(G17=0,0,(SUM($G$7:$G$62)-G17)/(COUNT($G$7:$G$62)-1))</f>
        <v>1435.1153846153845</v>
      </c>
      <c r="K17" s="170">
        <f t="shared" ref="K17" si="189">SUM(AT17:BU17)</f>
        <v>10</v>
      </c>
      <c r="L17" s="170">
        <f t="shared" ref="L17" si="190">SUM(R17:AS17)</f>
        <v>16</v>
      </c>
      <c r="M17" s="166">
        <f t="shared" ref="M17" si="191">SUM(K17+L17)</f>
        <v>26</v>
      </c>
      <c r="N17" s="165">
        <v>21</v>
      </c>
      <c r="O17" s="198">
        <f>IF(O18+P18&lt;1,0,SUM(O18/P18))</f>
        <v>0.77777777777777779</v>
      </c>
      <c r="P17" s="199"/>
      <c r="Q17" s="171">
        <f>CT63</f>
        <v>317.5</v>
      </c>
      <c r="R17" s="168">
        <f t="shared" ref="R17" si="192">IF(R18+S18=0,"",IF(R18=4,3,IF(R18=3,1,0)))</f>
        <v>0</v>
      </c>
      <c r="S17" s="169"/>
      <c r="T17" s="168">
        <f t="shared" ref="T17" si="193">IF(T18+U18=0,"",IF(T18=4,3,IF(T18=3,1,0)))</f>
        <v>0</v>
      </c>
      <c r="U17" s="169"/>
      <c r="V17" s="168">
        <f t="shared" ref="V17" si="194">IF(V18+W18=0,"",IF(V18=4,3,IF(V18=3,1,0)))</f>
        <v>3</v>
      </c>
      <c r="W17" s="169"/>
      <c r="X17" s="168">
        <f t="shared" ref="X17" si="195">IF(X18+Y18=0,"",IF(X18=4,3,IF(X18=3,1,0)))</f>
        <v>0</v>
      </c>
      <c r="Y17" s="169"/>
      <c r="Z17" s="168">
        <f t="shared" ref="Z17" si="196">IF(Z18+AA18=0,"",IF(Z18=4,3,IF(Z18=3,1,0)))</f>
        <v>1</v>
      </c>
      <c r="AA17" s="169"/>
      <c r="AB17" s="132"/>
      <c r="AC17" s="133"/>
      <c r="AD17" s="168">
        <f t="shared" ref="AD17" si="197">IF(AD18+AE18=0,"",IF(AD18=4,3,IF(AD18=3,1,0)))</f>
        <v>3</v>
      </c>
      <c r="AE17" s="169"/>
      <c r="AF17" s="168">
        <f t="shared" ref="AF17" si="198">IF(AF18+AG18=0,"",IF(AF18=4,3,IF(AF18=3,1,0)))</f>
        <v>1</v>
      </c>
      <c r="AG17" s="169"/>
      <c r="AH17" s="168">
        <f t="shared" ref="AH17" si="199">IF(AH18+AI18=0,"",IF(AH18=4,3,IF(AH18=3,1,0)))</f>
        <v>3</v>
      </c>
      <c r="AI17" s="169"/>
      <c r="AJ17" s="168">
        <f t="shared" ref="AJ17" si="200">IF(AJ18+AK18=0,"",IF(AJ18=4,3,IF(AJ18=3,1,0)))</f>
        <v>1</v>
      </c>
      <c r="AK17" s="169"/>
      <c r="AL17" s="168">
        <f t="shared" ref="AL17" si="201">IF(AL18+AM18=0,"",IF(AL18=4,3,IF(AL18=3,1,0)))</f>
        <v>0</v>
      </c>
      <c r="AM17" s="169"/>
      <c r="AN17" s="168">
        <f t="shared" ref="AN17" si="202">IF(AN18+AO18=0,"",IF(AN18=4,3,IF(AN18=3,1,0)))</f>
        <v>3</v>
      </c>
      <c r="AO17" s="169"/>
      <c r="AP17" s="168">
        <f t="shared" ref="AP17" si="203">IF(AP18+AQ18=0,"",IF(AP18=4,3,IF(AP18=3,1,0)))</f>
        <v>0</v>
      </c>
      <c r="AQ17" s="169"/>
      <c r="AR17" s="168">
        <f t="shared" ref="AR17" si="204">IF(AR18+AS18=0,"",IF(AR18=4,3,IF(AR18=3,1,0)))</f>
        <v>1</v>
      </c>
      <c r="AS17" s="169"/>
      <c r="AT17" s="159">
        <f t="shared" ref="AT17" si="205">IF(AT18+AU18=0,"",IF(AT18=4,3,IF(AT18=3,1,0)))</f>
        <v>1</v>
      </c>
      <c r="AU17" s="160"/>
      <c r="AV17" s="159">
        <f t="shared" ref="AV17" si="206">IF(AV18+AW18=0,"",IF(AV18=4,3,IF(AV18=3,1,0)))</f>
        <v>1</v>
      </c>
      <c r="AW17" s="160"/>
      <c r="AX17" s="159">
        <f t="shared" ref="AX17" si="207">IF(AX18+AY18=0,"",IF(AX18=4,3,IF(AX18=3,1,0)))</f>
        <v>0</v>
      </c>
      <c r="AY17" s="160"/>
      <c r="AZ17" s="159">
        <f t="shared" ref="AZ17" si="208">IF(AZ18+BA18=0,"",IF(AZ18=4,3,IF(AZ18=3,1,0)))</f>
        <v>3</v>
      </c>
      <c r="BA17" s="160"/>
      <c r="BB17" s="159">
        <f t="shared" ref="BB17" si="209">IF(BB18+BC18=0,"",IF(BB18=4,3,IF(BB18=3,1,0)))</f>
        <v>0</v>
      </c>
      <c r="BC17" s="160"/>
      <c r="BD17" s="159">
        <f t="shared" ref="BD17" si="210">IF(BD18+BE18=0,"",IF(BD18=4,3,IF(BD18=3,1,0)))</f>
        <v>0</v>
      </c>
      <c r="BE17" s="160"/>
      <c r="BF17" s="159">
        <f t="shared" ref="BF17" si="211">IF(BF18+BG18=0,"",IF(BF18=4,3,IF(BF18=3,1,0)))</f>
        <v>0</v>
      </c>
      <c r="BG17" s="160"/>
      <c r="BH17" s="159">
        <f t="shared" ref="BH17" si="212">IF(BH18+BI18=0,"",IF(BH18=4,3,IF(BH18=3,1,0)))</f>
        <v>0</v>
      </c>
      <c r="BI17" s="160"/>
      <c r="BJ17" s="159">
        <f t="shared" ref="BJ17" si="213">IF(BJ18+BK18=0,"",IF(BJ18=4,3,IF(BJ18=3,1,0)))</f>
        <v>0</v>
      </c>
      <c r="BK17" s="160"/>
      <c r="BL17" s="159">
        <f t="shared" ref="BL17" si="214">IF(BL18+BM18=0,"",IF(BL18=4,3,IF(BL18=3,1,0)))</f>
        <v>3</v>
      </c>
      <c r="BM17" s="160"/>
      <c r="BN17" s="159">
        <f t="shared" ref="BN17" si="215">IF(BN18+BO18=0,"",IF(BN18=4,3,IF(BN18=3,1,0)))</f>
        <v>1</v>
      </c>
      <c r="BO17" s="160"/>
      <c r="BP17" s="159">
        <f t="shared" ref="BP17" si="216">IF(BP18+BQ18=0,"",IF(BP18=4,3,IF(BP18=3,1,0)))</f>
        <v>1</v>
      </c>
      <c r="BQ17" s="160"/>
      <c r="BR17" s="159">
        <f>IF(BR18+BS18=0,"",IF(BR18=4,3,IF(BR18=3,1,0)))</f>
        <v>0</v>
      </c>
      <c r="BS17" s="160"/>
      <c r="BT17" s="159" t="str">
        <f>IF(BT18+BU18=0,"",IF(BT18=4,3,IF(BT18=3,1,0)))</f>
        <v/>
      </c>
      <c r="BU17" s="160"/>
      <c r="BV17" s="165"/>
      <c r="BW17" s="84"/>
      <c r="BX17" s="157">
        <v>6</v>
      </c>
      <c r="BY17" s="158"/>
      <c r="BZ17" s="159" t="str">
        <f t="shared" ref="BZ17" si="217">IF(BZ18+CA18=0,"",IF(BZ18=4,3,IF(BZ18=3,1,0)))</f>
        <v/>
      </c>
      <c r="CA17" s="160"/>
      <c r="CB17" s="159" t="str">
        <f t="shared" ref="CB17" si="218">IF(CB18+CC18=0,"",IF(CB18=4,3,IF(CB18=3,1,0)))</f>
        <v/>
      </c>
      <c r="CC17" s="160"/>
      <c r="CD17" s="159" t="str">
        <f t="shared" ref="CD17" si="219">IF(CD18+CE18=0,"",IF(CD18=4,3,IF(CD18=3,1,0)))</f>
        <v/>
      </c>
      <c r="CE17" s="160"/>
      <c r="CF17" s="159" t="str">
        <f t="shared" ref="CF17" si="220">IF(CF18+CG18=0,"",IF(CF18=4,3,IF(CF18=3,1,0)))</f>
        <v/>
      </c>
      <c r="CG17" s="160"/>
      <c r="CH17" s="159" t="str">
        <f t="shared" ref="CH17" si="221">IF(CH18+CI18=0,"",IF(CH18=4,3,IF(CH18=3,1,0)))</f>
        <v/>
      </c>
      <c r="CI17" s="160"/>
      <c r="CJ17" s="110"/>
      <c r="CK17" s="111"/>
      <c r="CL17" s="161">
        <f t="shared" ref="CL17" si="222">SUM(BZ17:CK17)</f>
        <v>0</v>
      </c>
      <c r="CM17" s="162"/>
      <c r="CN17" s="84"/>
      <c r="CO17" s="157">
        <f>IF($R17=1,$M17/2)+IF($R17=0,$M17)</f>
        <v>26</v>
      </c>
      <c r="CP17" s="157">
        <f>IF($T17=1,$M17/2)+IF($T17=0,$M17)</f>
        <v>26</v>
      </c>
      <c r="CQ17" s="157">
        <f>IF($V17=1,$M17/2)+IF($V17=0,$M17)</f>
        <v>0</v>
      </c>
      <c r="CR17" s="157">
        <f>IF($X17=1,$M17/2)+IF($X17=0,$M17)</f>
        <v>26</v>
      </c>
      <c r="CS17" s="157">
        <f>IF($Z17=1,$M17/2)+IF($Z17=0,$M17)</f>
        <v>13</v>
      </c>
      <c r="CT17" s="178"/>
      <c r="CU17" s="157">
        <f>IF($AD17=1,$M17/2)+IF($AD17=0,$M17)</f>
        <v>0</v>
      </c>
      <c r="CV17" s="157">
        <f>IF($AF17=1,$M17/2)+IF($AF17=0,$M17)</f>
        <v>13</v>
      </c>
      <c r="CW17" s="157">
        <f>IF($AH17=1,$M17/2)+IF($AH17=0,$M17)</f>
        <v>0</v>
      </c>
      <c r="CX17" s="157">
        <f>IF($AJ17=1,$M17/2)+IF($AJ17=0,$M17)</f>
        <v>13</v>
      </c>
      <c r="CY17" s="157">
        <f>IF($AL17=1,$M17/2)+IF($AL17=0,$M17)</f>
        <v>26</v>
      </c>
      <c r="CZ17" s="157">
        <f>IF($AN17=1,$M17/2)+IF($AN17=0,$M17)</f>
        <v>0</v>
      </c>
      <c r="DA17" s="157">
        <f>IF($AP17=1,$M17/2)+IF($AP17=0,$M17)</f>
        <v>26</v>
      </c>
      <c r="DB17" s="157">
        <f>IF($AR17=1,$M17/2)+IF($AR17=0,$M17)</f>
        <v>13</v>
      </c>
      <c r="DC17" s="157">
        <f>IF($AT17=1,$M17/2)+IF($AT17=0,$M17)</f>
        <v>13</v>
      </c>
      <c r="DD17" s="157">
        <f>IF($AV17=1,$M17/2)+IF($AV17=0,$M17)</f>
        <v>13</v>
      </c>
      <c r="DE17" s="157">
        <f>IF($AX17=1,$M17/2)+IF($AX17=0,$M17)</f>
        <v>26</v>
      </c>
      <c r="DF17" s="157">
        <f>IF($AZ17=1,$M17/2)+IF($AZ17=0,$M17)</f>
        <v>0</v>
      </c>
      <c r="DG17" s="157">
        <f>IF($BB17=1,$M17/2)+IF($BB17=0,$M17)</f>
        <v>26</v>
      </c>
      <c r="DH17" s="157">
        <f>IF($BD17=1,$M17/2)+IF($BD17=0,$M17)</f>
        <v>26</v>
      </c>
      <c r="DI17" s="157">
        <f>IF($BF17=1,$M17/2)+IF($BF17=0,$M17)</f>
        <v>26</v>
      </c>
      <c r="DJ17" s="157">
        <f>IF($BH17=1,$M17/2)+IF($BH17=0,$M17)</f>
        <v>26</v>
      </c>
      <c r="DK17" s="157">
        <f>IF($BJ17=1,$M17/2)+IF($BJ17=0,$M17)</f>
        <v>26</v>
      </c>
      <c r="DL17" s="157">
        <f>IF($BL17=1,$M17/2)+IF($BL17=0,$M17)</f>
        <v>0</v>
      </c>
      <c r="DM17" s="157">
        <f>IF($BN17=1,$M17/2)+IF($BN17=0,$M17)</f>
        <v>13</v>
      </c>
      <c r="DN17" s="157">
        <f>IF($BP17=1,$M17/2)+IF($BP17=0,$M17)</f>
        <v>13</v>
      </c>
      <c r="DO17" s="157">
        <f>IF($BR17=1,$M17/2)+IF($BR17=0,$M17)</f>
        <v>26</v>
      </c>
      <c r="DP17" s="157">
        <f>IF($BT17=1,$M17/2)+IF($BT17=0,$M17)</f>
        <v>0</v>
      </c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</row>
    <row r="18" spans="1:153" ht="13.5" customHeight="1">
      <c r="A18" s="187"/>
      <c r="B18" s="172"/>
      <c r="C18" s="181"/>
      <c r="D18" s="172"/>
      <c r="E18" s="173"/>
      <c r="F18" s="173"/>
      <c r="G18" s="180"/>
      <c r="H18" s="175"/>
      <c r="I18" s="174"/>
      <c r="J18" s="173"/>
      <c r="K18" s="170"/>
      <c r="L18" s="170"/>
      <c r="M18" s="167"/>
      <c r="N18" s="165"/>
      <c r="O18" s="55">
        <f>SUM($BT18,$BR18,$BP18,$BN18,$BL18,$BJ18,$BH18,$BF18,$BD18,$BB18,$AZ18,$AX18,$AV18,$AT18,$AR18,$AP18,$AN18,$AL18,$AJ18,$AH18,$AF18,$AD18,$AB18,$Z18,$X18,$V18,$T18,$R18,)</f>
        <v>63</v>
      </c>
      <c r="P18" s="56">
        <f>SUM($BU18,$BS18,$BQ18,$BO18,$BM18,$BK18,$BI18,$BG18,$BE18,$BC18,$BA18,$AY18,$AW18,$AU18,$AS18,$AQ18,$AO18,$AM18,$AK18,$AI18,$AG18,$AE18,$AC18,$AA18,$Y18,$W18,$U18,$S18,)</f>
        <v>81</v>
      </c>
      <c r="Q18" s="171"/>
      <c r="R18" s="144">
        <v>0</v>
      </c>
      <c r="S18" s="145">
        <v>4</v>
      </c>
      <c r="T18" s="144">
        <v>0</v>
      </c>
      <c r="U18" s="145">
        <v>4</v>
      </c>
      <c r="V18" s="144">
        <v>4</v>
      </c>
      <c r="W18" s="145">
        <v>2</v>
      </c>
      <c r="X18" s="136">
        <v>2</v>
      </c>
      <c r="Y18" s="137">
        <v>4</v>
      </c>
      <c r="Z18" s="136">
        <v>3</v>
      </c>
      <c r="AA18" s="137">
        <v>3</v>
      </c>
      <c r="AB18" s="138"/>
      <c r="AC18" s="139"/>
      <c r="AD18" s="140">
        <v>4</v>
      </c>
      <c r="AE18" s="141">
        <v>2</v>
      </c>
      <c r="AF18" s="140">
        <v>3</v>
      </c>
      <c r="AG18" s="141">
        <v>3</v>
      </c>
      <c r="AH18" s="140">
        <v>4</v>
      </c>
      <c r="AI18" s="141">
        <v>1</v>
      </c>
      <c r="AJ18" s="140">
        <v>3</v>
      </c>
      <c r="AK18" s="141">
        <v>3</v>
      </c>
      <c r="AL18" s="130">
        <v>0</v>
      </c>
      <c r="AM18" s="131">
        <v>4</v>
      </c>
      <c r="AN18" s="130">
        <v>4</v>
      </c>
      <c r="AO18" s="131">
        <v>0</v>
      </c>
      <c r="AP18" s="128">
        <v>2</v>
      </c>
      <c r="AQ18" s="129">
        <v>4</v>
      </c>
      <c r="AR18" s="130">
        <v>3</v>
      </c>
      <c r="AS18" s="131">
        <v>3</v>
      </c>
      <c r="AT18" s="47">
        <v>3</v>
      </c>
      <c r="AU18" s="46">
        <v>3</v>
      </c>
      <c r="AV18" s="48">
        <v>3</v>
      </c>
      <c r="AW18" s="49">
        <v>3</v>
      </c>
      <c r="AX18" s="48">
        <v>2</v>
      </c>
      <c r="AY18" s="49">
        <v>4</v>
      </c>
      <c r="AZ18" s="48">
        <v>4</v>
      </c>
      <c r="BA18" s="49">
        <v>2</v>
      </c>
      <c r="BB18" s="47">
        <v>2</v>
      </c>
      <c r="BC18" s="46">
        <v>4</v>
      </c>
      <c r="BD18" s="47">
        <v>2</v>
      </c>
      <c r="BE18" s="46">
        <v>4</v>
      </c>
      <c r="BF18" s="47">
        <v>1</v>
      </c>
      <c r="BG18" s="46">
        <v>4</v>
      </c>
      <c r="BH18" s="47">
        <v>0</v>
      </c>
      <c r="BI18" s="46">
        <v>4</v>
      </c>
      <c r="BJ18" s="47">
        <v>2</v>
      </c>
      <c r="BK18" s="46">
        <v>4</v>
      </c>
      <c r="BL18" s="47">
        <v>4</v>
      </c>
      <c r="BM18" s="46">
        <v>2</v>
      </c>
      <c r="BN18" s="47">
        <v>3</v>
      </c>
      <c r="BO18" s="46">
        <v>3</v>
      </c>
      <c r="BP18" s="48">
        <v>3</v>
      </c>
      <c r="BQ18" s="49">
        <v>3</v>
      </c>
      <c r="BR18" s="48">
        <v>2</v>
      </c>
      <c r="BS18" s="49">
        <v>4</v>
      </c>
      <c r="BT18" s="48"/>
      <c r="BU18" s="49"/>
      <c r="BV18" s="165"/>
      <c r="BW18" s="84"/>
      <c r="BX18" s="157"/>
      <c r="BY18" s="158"/>
      <c r="BZ18" s="47"/>
      <c r="CA18" s="46"/>
      <c r="CB18" s="47"/>
      <c r="CC18" s="46"/>
      <c r="CD18" s="47"/>
      <c r="CE18" s="46"/>
      <c r="CF18" s="47"/>
      <c r="CG18" s="46"/>
      <c r="CH18" s="47"/>
      <c r="CI18" s="46"/>
      <c r="CJ18" s="112"/>
      <c r="CK18" s="113"/>
      <c r="CL18" s="161"/>
      <c r="CM18" s="162"/>
      <c r="CN18" s="84"/>
      <c r="CO18" s="157"/>
      <c r="CP18" s="157"/>
      <c r="CQ18" s="157"/>
      <c r="CR18" s="157"/>
      <c r="CS18" s="157"/>
      <c r="CT18" s="178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</row>
    <row r="19" spans="1:153" ht="13.5" customHeight="1">
      <c r="A19" s="185">
        <v>7</v>
      </c>
      <c r="B19" s="172" t="s">
        <v>225</v>
      </c>
      <c r="C19" s="181" t="s">
        <v>255</v>
      </c>
      <c r="D19" s="172"/>
      <c r="E19" s="173">
        <f t="shared" ref="E19" si="223">IF(G19="",0,IF(F19+G19&lt;1000,1000,F19+G19))</f>
        <v>1410.15</v>
      </c>
      <c r="F19" s="173">
        <f t="shared" ref="F19" si="224">IF(I19&gt;150,IF(H19&gt;=65,0,SUM(K19-(COUNT(AT19:BU19))*3*(15+50)%)*10),IF(I19&lt;-150,IF((K19-(COUNT(AT19:BU19))*3*((G19-$G$64)/10+50)%)*10&lt;1,0,SUM(K19-(COUNT(AT19:BU19))*3*((G19-$G$64)/10+50)%)*10),SUM(K19-(COUNT(AT19:BU19))*3*((G19-$G$64)/10+50)%)*10))</f>
        <v>-23.84999999999998</v>
      </c>
      <c r="G19" s="180">
        <v>1434</v>
      </c>
      <c r="H19" s="175">
        <f t="shared" ref="H19" si="225">IF(COUNT(AT19:BU19)=0,0,K19/((COUNT(AT19:BU19))*3)%)</f>
        <v>38.46153846153846</v>
      </c>
      <c r="I19" s="173">
        <f t="shared" ref="I19" si="226">IF(G19="",0,G19-$G$64)</f>
        <v>-54.230769230769283</v>
      </c>
      <c r="J19" s="173">
        <f t="shared" ref="J19" si="227">IF(G19=0,0,(SUM($G$7:$G$62)-G19)/(COUNT($G$7:$G$62)-1))</f>
        <v>1433.2692307692307</v>
      </c>
      <c r="K19" s="170">
        <f t="shared" ref="K19" si="228">SUM(AT19:BU19)</f>
        <v>15</v>
      </c>
      <c r="L19" s="170">
        <f t="shared" ref="L19" si="229">SUM(R19:AS19)</f>
        <v>9</v>
      </c>
      <c r="M19" s="166">
        <f t="shared" ref="M19" si="230">SUM(K19+L19)</f>
        <v>24</v>
      </c>
      <c r="N19" s="165">
        <v>22</v>
      </c>
      <c r="O19" s="198">
        <f>IF(O20+P20&lt;1,0,SUM(O20/P20))</f>
        <v>0.8125</v>
      </c>
      <c r="P19" s="199"/>
      <c r="Q19" s="171">
        <f>CU63</f>
        <v>303</v>
      </c>
      <c r="R19" s="168">
        <f t="shared" ref="R19" si="231">IF(R20+S20=0,"",IF(R20=4,3,IF(R20=3,1,0)))</f>
        <v>1</v>
      </c>
      <c r="S19" s="169"/>
      <c r="T19" s="168">
        <f t="shared" ref="T19" si="232">IF(T20+U20=0,"",IF(T20=4,3,IF(T20=3,1,0)))</f>
        <v>0</v>
      </c>
      <c r="U19" s="169"/>
      <c r="V19" s="168">
        <f t="shared" ref="V19" si="233">IF(V20+W20=0,"",IF(V20=4,3,IF(V20=3,1,0)))</f>
        <v>0</v>
      </c>
      <c r="W19" s="169"/>
      <c r="X19" s="168">
        <f t="shared" ref="X19" si="234">IF(X20+Y20=0,"",IF(X20=4,3,IF(X20=3,1,0)))</f>
        <v>0</v>
      </c>
      <c r="Y19" s="169"/>
      <c r="Z19" s="168">
        <f t="shared" ref="Z19" si="235">IF(Z20+AA20=0,"",IF(Z20=4,3,IF(Z20=3,1,0)))</f>
        <v>1</v>
      </c>
      <c r="AA19" s="169"/>
      <c r="AB19" s="168">
        <f t="shared" ref="AB19" si="236">IF(AB20+AC20=0,"",IF(AB20=4,3,IF(AB20=3,1,0)))</f>
        <v>0</v>
      </c>
      <c r="AC19" s="169"/>
      <c r="AD19" s="132"/>
      <c r="AE19" s="133"/>
      <c r="AF19" s="168">
        <f t="shared" ref="AF19" si="237">IF(AF20+AG20=0,"",IF(AF20=4,3,IF(AF20=3,1,0)))</f>
        <v>0</v>
      </c>
      <c r="AG19" s="169"/>
      <c r="AH19" s="168">
        <f t="shared" ref="AH19" si="238">IF(AH20+AI20=0,"",IF(AH20=4,3,IF(AH20=3,1,0)))</f>
        <v>0</v>
      </c>
      <c r="AI19" s="169"/>
      <c r="AJ19" s="168">
        <f t="shared" ref="AJ19" si="239">IF(AJ20+AK20=0,"",IF(AJ20=4,3,IF(AJ20=3,1,0)))</f>
        <v>0</v>
      </c>
      <c r="AK19" s="169"/>
      <c r="AL19" s="168">
        <f t="shared" ref="AL19" si="240">IF(AL20+AM20=0,"",IF(AL20=4,3,IF(AL20=3,1,0)))</f>
        <v>0</v>
      </c>
      <c r="AM19" s="169"/>
      <c r="AN19" s="168">
        <f t="shared" ref="AN19" si="241">IF(AN20+AO20=0,"",IF(AN20=4,3,IF(AN20=3,1,0)))</f>
        <v>3</v>
      </c>
      <c r="AO19" s="169"/>
      <c r="AP19" s="168">
        <f t="shared" ref="AP19" si="242">IF(AP20+AQ20=0,"",IF(AP20=4,3,IF(AP20=3,1,0)))</f>
        <v>1</v>
      </c>
      <c r="AQ19" s="169"/>
      <c r="AR19" s="168">
        <f t="shared" ref="AR19" si="243">IF(AR20+AS20=0,"",IF(AR20=4,3,IF(AR20=3,1,0)))</f>
        <v>3</v>
      </c>
      <c r="AS19" s="169"/>
      <c r="AT19" s="159">
        <f t="shared" ref="AT19" si="244">IF(AT20+AU20=0,"",IF(AT20=4,3,IF(AT20=3,1,0)))</f>
        <v>3</v>
      </c>
      <c r="AU19" s="160"/>
      <c r="AV19" s="159">
        <f t="shared" ref="AV19" si="245">IF(AV20+AW20=0,"",IF(AV20=4,3,IF(AV20=3,1,0)))</f>
        <v>1</v>
      </c>
      <c r="AW19" s="160"/>
      <c r="AX19" s="159">
        <f t="shared" ref="AX19" si="246">IF(AX20+AY20=0,"",IF(AX20=4,3,IF(AX20=3,1,0)))</f>
        <v>1</v>
      </c>
      <c r="AY19" s="160"/>
      <c r="AZ19" s="159">
        <f t="shared" ref="AZ19" si="247">IF(AZ20+BA20=0,"",IF(AZ20=4,3,IF(AZ20=3,1,0)))</f>
        <v>3</v>
      </c>
      <c r="BA19" s="160"/>
      <c r="BB19" s="159">
        <f t="shared" ref="BB19" si="248">IF(BB20+BC20=0,"",IF(BB20=4,3,IF(BB20=3,1,0)))</f>
        <v>1</v>
      </c>
      <c r="BC19" s="160"/>
      <c r="BD19" s="159">
        <f t="shared" ref="BD19" si="249">IF(BD20+BE20=0,"",IF(BD20=4,3,IF(BD20=3,1,0)))</f>
        <v>0</v>
      </c>
      <c r="BE19" s="160"/>
      <c r="BF19" s="159">
        <f t="shared" ref="BF19" si="250">IF(BF20+BG20=0,"",IF(BF20=4,3,IF(BF20=3,1,0)))</f>
        <v>0</v>
      </c>
      <c r="BG19" s="160"/>
      <c r="BH19" s="159">
        <f t="shared" ref="BH19" si="251">IF(BH20+BI20=0,"",IF(BH20=4,3,IF(BH20=3,1,0)))</f>
        <v>0</v>
      </c>
      <c r="BI19" s="160"/>
      <c r="BJ19" s="159">
        <f t="shared" ref="BJ19" si="252">IF(BJ20+BK20=0,"",IF(BJ20=4,3,IF(BJ20=3,1,0)))</f>
        <v>0</v>
      </c>
      <c r="BK19" s="160"/>
      <c r="BL19" s="159">
        <f t="shared" ref="BL19" si="253">IF(BL20+BM20=0,"",IF(BL20=4,3,IF(BL20=3,1,0)))</f>
        <v>1</v>
      </c>
      <c r="BM19" s="160"/>
      <c r="BN19" s="159">
        <f t="shared" ref="BN19" si="254">IF(BN20+BO20=0,"",IF(BN20=4,3,IF(BN20=3,1,0)))</f>
        <v>3</v>
      </c>
      <c r="BO19" s="160"/>
      <c r="BP19" s="159">
        <f t="shared" ref="BP19" si="255">IF(BP20+BQ20=0,"",IF(BP20=4,3,IF(BP20=3,1,0)))</f>
        <v>1</v>
      </c>
      <c r="BQ19" s="160"/>
      <c r="BR19" s="159">
        <f>IF(BR20+BS20=0,"",IF(BR20=4,3,IF(BR20=3,1,0)))</f>
        <v>1</v>
      </c>
      <c r="BS19" s="160"/>
      <c r="BT19" s="159" t="str">
        <f>IF(BT20+BU20=0,"",IF(BT20=4,3,IF(BT20=3,1,0)))</f>
        <v/>
      </c>
      <c r="BU19" s="160"/>
      <c r="BV19" s="165"/>
      <c r="BW19" s="84"/>
      <c r="BX19" s="84"/>
      <c r="BY19" s="84"/>
      <c r="BZ19" s="154">
        <v>1</v>
      </c>
      <c r="CA19" s="154"/>
      <c r="CB19" s="154">
        <v>2</v>
      </c>
      <c r="CC19" s="154"/>
      <c r="CD19" s="154">
        <v>3</v>
      </c>
      <c r="CE19" s="154"/>
      <c r="CF19" s="154">
        <v>4</v>
      </c>
      <c r="CG19" s="154"/>
      <c r="CH19" s="154">
        <v>5</v>
      </c>
      <c r="CI19" s="154"/>
      <c r="CJ19" s="154">
        <v>6</v>
      </c>
      <c r="CK19" s="154"/>
      <c r="CL19" s="156" t="s">
        <v>169</v>
      </c>
      <c r="CM19" s="156" t="s">
        <v>0</v>
      </c>
      <c r="CN19" s="84"/>
      <c r="CO19" s="157">
        <f>IF($R19=1,$M19/2)+IF($R19=0,$M19)</f>
        <v>12</v>
      </c>
      <c r="CP19" s="157">
        <f>IF($T19=1,$M19/2)+IF($T19=0,$M19)</f>
        <v>24</v>
      </c>
      <c r="CQ19" s="157">
        <f>IF($V19=1,$M19/2)+IF($V19=0,$M19)</f>
        <v>24</v>
      </c>
      <c r="CR19" s="157">
        <f>IF($X19=1,$M19/2)+IF($X19=0,$M19)</f>
        <v>24</v>
      </c>
      <c r="CS19" s="157">
        <f>IF($Z19=1,$M19/2)+IF($Z19=0,$M19)</f>
        <v>12</v>
      </c>
      <c r="CT19" s="157">
        <f>IF($AB19=1,$M19/2)+IF($AB19=0,$M19)</f>
        <v>24</v>
      </c>
      <c r="CU19" s="178"/>
      <c r="CV19" s="157">
        <f>IF($AF19=1,$M19/2)+IF($AF19=0,$M19)</f>
        <v>24</v>
      </c>
      <c r="CW19" s="157">
        <f>IF($AH19=1,$M19/2)+IF($AH19=0,$M19)</f>
        <v>24</v>
      </c>
      <c r="CX19" s="157">
        <f>IF($AJ19=1,$M19/2)+IF($AJ19=0,$M19)</f>
        <v>24</v>
      </c>
      <c r="CY19" s="157">
        <f>IF($AL19=1,$M19/2)+IF($AL19=0,$M19)</f>
        <v>24</v>
      </c>
      <c r="CZ19" s="157">
        <f>IF($AN19=1,$M19/2)+IF($AN19=0,$M19)</f>
        <v>0</v>
      </c>
      <c r="DA19" s="157">
        <f>IF($AP19=1,$M19/2)+IF($AP19=0,$M19)</f>
        <v>12</v>
      </c>
      <c r="DB19" s="157">
        <f>IF($AR19=1,$M19/2)+IF($AR19=0,$M19)</f>
        <v>0</v>
      </c>
      <c r="DC19" s="157">
        <f>IF($AT19=1,$M19/2)+IF($AT19=0,$M19)</f>
        <v>0</v>
      </c>
      <c r="DD19" s="157">
        <f>IF($AV19=1,$M19/2)+IF($AV19=0,$M19)</f>
        <v>12</v>
      </c>
      <c r="DE19" s="157">
        <f>IF($AX19=1,$M19/2)+IF($AX19=0,$M19)</f>
        <v>12</v>
      </c>
      <c r="DF19" s="157">
        <f>IF($AZ19=1,$M19/2)+IF($AZ19=0,$M19)</f>
        <v>0</v>
      </c>
      <c r="DG19" s="157">
        <f>IF($BB19=1,$M19/2)+IF($BB19=0,$M19)</f>
        <v>12</v>
      </c>
      <c r="DH19" s="157">
        <f>IF($BD19=1,$M19/2)+IF($BD19=0,$M19)</f>
        <v>24</v>
      </c>
      <c r="DI19" s="157">
        <f>IF($BF19=1,$M19/2)+IF($BF19=0,$M19)</f>
        <v>24</v>
      </c>
      <c r="DJ19" s="157">
        <f>IF($BH19=1,$M19/2)+IF($BH19=0,$M19)</f>
        <v>24</v>
      </c>
      <c r="DK19" s="157">
        <f>IF($BJ19=1,$M19/2)+IF($BJ19=0,$M19)</f>
        <v>24</v>
      </c>
      <c r="DL19" s="157">
        <f>IF($BL19=1,$M19/2)+IF($BL19=0,$M19)</f>
        <v>12</v>
      </c>
      <c r="DM19" s="157">
        <f>IF($BN19=1,$M19/2)+IF($BN19=0,$M19)</f>
        <v>0</v>
      </c>
      <c r="DN19" s="157">
        <f>IF($BP19=1,$M19/2)+IF($BP19=0,$M19)</f>
        <v>12</v>
      </c>
      <c r="DO19" s="157">
        <f>IF($BR19=1,$M19/2)+IF($BR19=0,$M19)</f>
        <v>12</v>
      </c>
      <c r="DP19" s="157">
        <f>IF($BT19=1,$M19/2)+IF($BT19=0,$M19)</f>
        <v>0</v>
      </c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</row>
    <row r="20" spans="1:153" ht="13.5" customHeight="1">
      <c r="A20" s="188"/>
      <c r="B20" s="172"/>
      <c r="C20" s="181"/>
      <c r="D20" s="172"/>
      <c r="E20" s="173"/>
      <c r="F20" s="173"/>
      <c r="G20" s="180"/>
      <c r="H20" s="175"/>
      <c r="I20" s="174"/>
      <c r="J20" s="173"/>
      <c r="K20" s="170"/>
      <c r="L20" s="170"/>
      <c r="M20" s="167"/>
      <c r="N20" s="165"/>
      <c r="O20" s="55">
        <f>SUM($BT20,$BR20,$BP20,$BN20,$BL20,$BJ20,$BH20,$BF20,$BD20,$BB20,$AZ20,$AX20,$AV20,$AT20,$AR20,$AP20,$AN20,$AL20,$AJ20,$AH20,$AF20,$AD20,$AB20,$Z20,$X20,$V20,$T20,$R20,)</f>
        <v>65</v>
      </c>
      <c r="P20" s="56">
        <f>SUM($BU20,$BS20,$BQ20,$BO20,$BM20,$BK20,$BI20,$BG20,$BE20,$BC20,$BA20,$AY20,$AW20,$AU20,$AS20,$AQ20,$AO20,$AM20,$AK20,$AI20,$AG20,$AE20,$AC20,$AA20,$Y20,$W20,$U20,$S20,)</f>
        <v>80</v>
      </c>
      <c r="Q20" s="171"/>
      <c r="R20" s="130">
        <v>3</v>
      </c>
      <c r="S20" s="131">
        <v>3</v>
      </c>
      <c r="T20" s="130">
        <v>2</v>
      </c>
      <c r="U20" s="131">
        <v>4</v>
      </c>
      <c r="V20" s="130">
        <v>2</v>
      </c>
      <c r="W20" s="131">
        <v>4</v>
      </c>
      <c r="X20" s="128">
        <v>2</v>
      </c>
      <c r="Y20" s="129">
        <v>4</v>
      </c>
      <c r="Z20" s="128">
        <v>3</v>
      </c>
      <c r="AA20" s="129">
        <v>3</v>
      </c>
      <c r="AB20" s="140">
        <v>2</v>
      </c>
      <c r="AC20" s="141">
        <v>4</v>
      </c>
      <c r="AD20" s="134"/>
      <c r="AE20" s="135"/>
      <c r="AF20" s="140">
        <v>2</v>
      </c>
      <c r="AG20" s="141">
        <v>4</v>
      </c>
      <c r="AH20" s="140">
        <v>1</v>
      </c>
      <c r="AI20" s="141">
        <v>4</v>
      </c>
      <c r="AJ20" s="140">
        <v>1</v>
      </c>
      <c r="AK20" s="141">
        <v>4</v>
      </c>
      <c r="AL20" s="130">
        <v>2</v>
      </c>
      <c r="AM20" s="131">
        <v>4</v>
      </c>
      <c r="AN20" s="130">
        <v>4</v>
      </c>
      <c r="AO20" s="131">
        <v>0</v>
      </c>
      <c r="AP20" s="128">
        <v>3</v>
      </c>
      <c r="AQ20" s="129">
        <v>3</v>
      </c>
      <c r="AR20" s="130">
        <v>4</v>
      </c>
      <c r="AS20" s="131">
        <v>2</v>
      </c>
      <c r="AT20" s="47">
        <v>4</v>
      </c>
      <c r="AU20" s="46">
        <v>1</v>
      </c>
      <c r="AV20" s="47">
        <v>3</v>
      </c>
      <c r="AW20" s="46">
        <v>3</v>
      </c>
      <c r="AX20" s="48">
        <v>3</v>
      </c>
      <c r="AY20" s="49">
        <v>3</v>
      </c>
      <c r="AZ20" s="48">
        <v>4</v>
      </c>
      <c r="BA20" s="49">
        <v>1</v>
      </c>
      <c r="BB20" s="47">
        <v>3</v>
      </c>
      <c r="BC20" s="46">
        <v>3</v>
      </c>
      <c r="BD20" s="47">
        <v>1</v>
      </c>
      <c r="BE20" s="46">
        <v>4</v>
      </c>
      <c r="BF20" s="47">
        <v>2</v>
      </c>
      <c r="BG20" s="46">
        <v>4</v>
      </c>
      <c r="BH20" s="47">
        <v>1</v>
      </c>
      <c r="BI20" s="46">
        <v>4</v>
      </c>
      <c r="BJ20" s="47">
        <v>0</v>
      </c>
      <c r="BK20" s="46">
        <v>4</v>
      </c>
      <c r="BL20" s="47">
        <v>3</v>
      </c>
      <c r="BM20" s="46">
        <v>3</v>
      </c>
      <c r="BN20" s="47">
        <v>4</v>
      </c>
      <c r="BO20" s="46">
        <v>1</v>
      </c>
      <c r="BP20" s="47">
        <v>3</v>
      </c>
      <c r="BQ20" s="46">
        <v>3</v>
      </c>
      <c r="BR20" s="48">
        <v>3</v>
      </c>
      <c r="BS20" s="49">
        <v>3</v>
      </c>
      <c r="BT20" s="48"/>
      <c r="BU20" s="49"/>
      <c r="BV20" s="165"/>
      <c r="BW20" s="84"/>
      <c r="BX20" s="84"/>
      <c r="BY20" s="84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84"/>
      <c r="CO20" s="157"/>
      <c r="CP20" s="157"/>
      <c r="CQ20" s="157"/>
      <c r="CR20" s="157"/>
      <c r="CS20" s="157"/>
      <c r="CT20" s="157"/>
      <c r="CU20" s="178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</row>
    <row r="21" spans="1:153" ht="13.5" customHeight="1">
      <c r="A21" s="183">
        <v>8</v>
      </c>
      <c r="B21" s="172" t="s">
        <v>226</v>
      </c>
      <c r="C21" s="181" t="s">
        <v>236</v>
      </c>
      <c r="D21" s="172"/>
      <c r="E21" s="173">
        <f t="shared" ref="E21" si="256">IF(G21="",0,IF(F21+G21&lt;1000,1000,F21+G21))</f>
        <v>1423.07</v>
      </c>
      <c r="F21" s="173">
        <f t="shared" ref="F21" si="257">IF(I21&gt;150,IF(H21&gt;=65,0,SUM(K21-(COUNT(AT21:BU21))*3*(15+50)%)*10),IF(I21&lt;-150,IF((K21-(COUNT(AT21:BU21))*3*((G21-$G$64)/10+50)%)*10&lt;1,0,SUM(K21-(COUNT(AT21:BU21))*3*((G21-$G$64)/10+50)%)*10),SUM(K21-(COUNT(AT21:BU21))*3*((G21-$G$64)/10+50)%)*10))</f>
        <v>17.070000000000043</v>
      </c>
      <c r="G21" s="180">
        <v>1406</v>
      </c>
      <c r="H21" s="175">
        <f t="shared" ref="H21" si="258">IF(COUNT(AT21:BU21)=0,0,K21/((COUNT(AT21:BU21))*3)%)</f>
        <v>46.153846153846153</v>
      </c>
      <c r="I21" s="173">
        <f t="shared" ref="I21" si="259">IF(G21="",0,G21-$G$64)</f>
        <v>-82.230769230769283</v>
      </c>
      <c r="J21" s="173">
        <f t="shared" ref="J21" si="260">IF(G21=0,0,(SUM($G$7:$G$62)-G21)/(COUNT($G$7:$G$62)-1))</f>
        <v>1434.3461538461538</v>
      </c>
      <c r="K21" s="170">
        <f t="shared" ref="K21" si="261">SUM(AT21:BU21)</f>
        <v>18</v>
      </c>
      <c r="L21" s="170">
        <f t="shared" ref="L21" si="262">SUM(R21:AS21)</f>
        <v>17</v>
      </c>
      <c r="M21" s="166">
        <f t="shared" ref="M21" si="263">SUM(K21+L21)</f>
        <v>35</v>
      </c>
      <c r="N21" s="165">
        <v>14</v>
      </c>
      <c r="O21" s="198">
        <f>IF(O22+P22&lt;1,0,SUM(O22/P22))</f>
        <v>0.9859154929577465</v>
      </c>
      <c r="P21" s="199"/>
      <c r="Q21" s="171">
        <f>CV63</f>
        <v>413.5</v>
      </c>
      <c r="R21" s="168">
        <f t="shared" ref="R21" si="264">IF(R22+S22=0,"",IF(R22=4,3,IF(R22=3,1,0)))</f>
        <v>3</v>
      </c>
      <c r="S21" s="169"/>
      <c r="T21" s="168">
        <f t="shared" ref="T21" si="265">IF(T22+U22=0,"",IF(T22=4,3,IF(T22=3,1,0)))</f>
        <v>1</v>
      </c>
      <c r="U21" s="169"/>
      <c r="V21" s="168">
        <f t="shared" ref="V21" si="266">IF(V22+W22=0,"",IF(V22=4,3,IF(V22=3,1,0)))</f>
        <v>0</v>
      </c>
      <c r="W21" s="169"/>
      <c r="X21" s="168">
        <f t="shared" ref="X21" si="267">IF(X22+Y22=0,"",IF(X22=4,3,IF(X22=3,1,0)))</f>
        <v>0</v>
      </c>
      <c r="Y21" s="169"/>
      <c r="Z21" s="168">
        <f t="shared" ref="Z21" si="268">IF(Z22+AA22=0,"",IF(Z22=4,3,IF(Z22=3,1,0)))</f>
        <v>3</v>
      </c>
      <c r="AA21" s="169"/>
      <c r="AB21" s="168">
        <f t="shared" ref="AB21" si="269">IF(AB22+AC22=0,"",IF(AB22=4,3,IF(AB22=3,1,0)))</f>
        <v>1</v>
      </c>
      <c r="AC21" s="169"/>
      <c r="AD21" s="168">
        <f t="shared" ref="AD21" si="270">IF(AD22+AE22=0,"",IF(AD22=4,3,IF(AD22=3,1,0)))</f>
        <v>3</v>
      </c>
      <c r="AE21" s="169"/>
      <c r="AF21" s="132"/>
      <c r="AG21" s="133"/>
      <c r="AH21" s="168">
        <f t="shared" ref="AH21" si="271">IF(AH22+AI22=0,"",IF(AH22=4,3,IF(AH22=3,1,0)))</f>
        <v>0</v>
      </c>
      <c r="AI21" s="169"/>
      <c r="AJ21" s="168">
        <f t="shared" ref="AJ21" si="272">IF(AJ22+AK22=0,"",IF(AJ22=4,3,IF(AJ22=3,1,0)))</f>
        <v>0</v>
      </c>
      <c r="AK21" s="169"/>
      <c r="AL21" s="168">
        <f t="shared" ref="AL21" si="273">IF(AL22+AM22=0,"",IF(AL22=4,3,IF(AL22=3,1,0)))</f>
        <v>3</v>
      </c>
      <c r="AM21" s="169"/>
      <c r="AN21" s="168">
        <f t="shared" ref="AN21" si="274">IF(AN22+AO22=0,"",IF(AN22=4,3,IF(AN22=3,1,0)))</f>
        <v>0</v>
      </c>
      <c r="AO21" s="169"/>
      <c r="AP21" s="168">
        <f t="shared" ref="AP21" si="275">IF(AP22+AQ22=0,"",IF(AP22=4,3,IF(AP22=3,1,0)))</f>
        <v>0</v>
      </c>
      <c r="AQ21" s="169"/>
      <c r="AR21" s="168">
        <f t="shared" ref="AR21" si="276">IF(AR22+AS22=0,"",IF(AR22=4,3,IF(AR22=3,1,0)))</f>
        <v>3</v>
      </c>
      <c r="AS21" s="169"/>
      <c r="AT21" s="159">
        <f t="shared" ref="AT21" si="277">IF(AT22+AU22=0,"",IF(AT22=4,3,IF(AT22=3,1,0)))</f>
        <v>0</v>
      </c>
      <c r="AU21" s="160"/>
      <c r="AV21" s="159">
        <f t="shared" ref="AV21" si="278">IF(AV22+AW22=0,"",IF(AV22=4,3,IF(AV22=3,1,0)))</f>
        <v>3</v>
      </c>
      <c r="AW21" s="160"/>
      <c r="AX21" s="159">
        <f t="shared" ref="AX21" si="279">IF(AX22+AY22=0,"",IF(AX22=4,3,IF(AX22=3,1,0)))</f>
        <v>0</v>
      </c>
      <c r="AY21" s="160"/>
      <c r="AZ21" s="159">
        <f t="shared" ref="AZ21" si="280">IF(AZ22+BA22=0,"",IF(AZ22=4,3,IF(AZ22=3,1,0)))</f>
        <v>3</v>
      </c>
      <c r="BA21" s="160"/>
      <c r="BB21" s="159">
        <f t="shared" ref="BB21" si="281">IF(BB22+BC22=0,"",IF(BB22=4,3,IF(BB22=3,1,0)))</f>
        <v>1</v>
      </c>
      <c r="BC21" s="160"/>
      <c r="BD21" s="159">
        <f t="shared" ref="BD21" si="282">IF(BD22+BE22=0,"",IF(BD22=4,3,IF(BD22=3,1,0)))</f>
        <v>1</v>
      </c>
      <c r="BE21" s="160"/>
      <c r="BF21" s="159">
        <f t="shared" ref="BF21" si="283">IF(BF22+BG22=0,"",IF(BF22=4,3,IF(BF22=3,1,0)))</f>
        <v>1</v>
      </c>
      <c r="BG21" s="160"/>
      <c r="BH21" s="159">
        <f t="shared" ref="BH21" si="284">IF(BH22+BI22=0,"",IF(BH22=4,3,IF(BH22=3,1,0)))</f>
        <v>1</v>
      </c>
      <c r="BI21" s="160"/>
      <c r="BJ21" s="159">
        <f t="shared" ref="BJ21" si="285">IF(BJ22+BK22=0,"",IF(BJ22=4,3,IF(BJ22=3,1,0)))</f>
        <v>1</v>
      </c>
      <c r="BK21" s="160"/>
      <c r="BL21" s="159">
        <f t="shared" ref="BL21" si="286">IF(BL22+BM22=0,"",IF(BL22=4,3,IF(BL22=3,1,0)))</f>
        <v>3</v>
      </c>
      <c r="BM21" s="160"/>
      <c r="BN21" s="159">
        <f t="shared" ref="BN21" si="287">IF(BN22+BO22=0,"",IF(BN22=4,3,IF(BN22=3,1,0)))</f>
        <v>3</v>
      </c>
      <c r="BO21" s="160"/>
      <c r="BP21" s="159">
        <f t="shared" ref="BP21" si="288">IF(BP22+BQ22=0,"",IF(BP22=4,3,IF(BP22=3,1,0)))</f>
        <v>1</v>
      </c>
      <c r="BQ21" s="160"/>
      <c r="BR21" s="159">
        <f>IF(BR22+BS22=0,"",IF(BR22=4,3,IF(BR22=3,1,0)))</f>
        <v>0</v>
      </c>
      <c r="BS21" s="160"/>
      <c r="BT21" s="159" t="str">
        <f>IF(BT22+BU22=0,"",IF(BT22=4,3,IF(BT22=3,1,0)))</f>
        <v/>
      </c>
      <c r="BU21" s="160"/>
      <c r="BV21" s="165"/>
      <c r="BW21" s="84"/>
      <c r="BX21" s="157">
        <v>1</v>
      </c>
      <c r="BY21" s="158"/>
      <c r="BZ21" s="103"/>
      <c r="CA21" s="104"/>
      <c r="CB21" s="159" t="str">
        <f>IF(CB22+CC22=0,"",IF(CB22=4,3,IF(CB22=3,1,0)))</f>
        <v/>
      </c>
      <c r="CC21" s="160"/>
      <c r="CD21" s="159" t="str">
        <f t="shared" ref="CD21" si="289">IF(CD22+CE22=0,"",IF(CD22=4,3,IF(CD22=3,1,0)))</f>
        <v/>
      </c>
      <c r="CE21" s="160"/>
      <c r="CF21" s="159" t="str">
        <f t="shared" ref="CF21" si="290">IF(CF22+CG22=0,"",IF(CF22=4,3,IF(CF22=3,1,0)))</f>
        <v/>
      </c>
      <c r="CG21" s="160"/>
      <c r="CH21" s="159" t="str">
        <f t="shared" ref="CH21" si="291">IF(CH22+CI22=0,"",IF(CH22=4,3,IF(CH22=3,1,0)))</f>
        <v/>
      </c>
      <c r="CI21" s="160"/>
      <c r="CJ21" s="159" t="str">
        <f t="shared" ref="CJ21" si="292">IF(CJ22+CK22=0,"",IF(CJ22=4,3,IF(CJ22=3,1,0)))</f>
        <v/>
      </c>
      <c r="CK21" s="160"/>
      <c r="CL21" s="161">
        <f>SUM(BZ21:CK21)</f>
        <v>0</v>
      </c>
      <c r="CM21" s="162"/>
      <c r="CN21" s="84"/>
      <c r="CO21" s="157">
        <f>IF($R21=1,$M21/2)+IF($R21=0,$M21)</f>
        <v>0</v>
      </c>
      <c r="CP21" s="157">
        <f>IF($T21=1,$M21/2)+IF($T21=0,$M21)</f>
        <v>17.5</v>
      </c>
      <c r="CQ21" s="157">
        <f>IF($V21=1,$M21/2)+IF($V21=0,$M21)</f>
        <v>35</v>
      </c>
      <c r="CR21" s="157">
        <f>IF($X21=1,$M21/2)+IF($X21=0,$M21)</f>
        <v>35</v>
      </c>
      <c r="CS21" s="157">
        <f>IF($Z21=1,$M21/2)+IF($Z21=0,$M21)</f>
        <v>0</v>
      </c>
      <c r="CT21" s="157">
        <f>IF($AB21=1,$M21/2)+IF($AB21=0,$M21)</f>
        <v>17.5</v>
      </c>
      <c r="CU21" s="157">
        <f>IF($AD21=1,$M21/2)+IF($AD21=0,$M21)</f>
        <v>0</v>
      </c>
      <c r="CV21" s="178"/>
      <c r="CW21" s="157">
        <f>IF($AH21=1,$M21/2)+IF($AH21=0,$M21)</f>
        <v>35</v>
      </c>
      <c r="CX21" s="157">
        <f>IF($AJ21=1,$M21/2)+IF($AJ21=0,$M21)</f>
        <v>35</v>
      </c>
      <c r="CY21" s="157">
        <f>IF($AL21=1,$M21/2)+IF($AL21=0,$M21)</f>
        <v>0</v>
      </c>
      <c r="CZ21" s="157">
        <f>IF($AN21=1,$M21/2)+IF($AN21=0,$M21)</f>
        <v>35</v>
      </c>
      <c r="DA21" s="157">
        <f>IF($AP21=1,$M21/2)+IF($AP21=0,$M21)</f>
        <v>35</v>
      </c>
      <c r="DB21" s="157">
        <f>IF($AR21=1,$M21/2)+IF($AR21=0,$M21)</f>
        <v>0</v>
      </c>
      <c r="DC21" s="157">
        <f>IF($AT21=1,$M21/2)+IF($AT21=0,$M21)</f>
        <v>35</v>
      </c>
      <c r="DD21" s="157">
        <f>IF($AV21=1,$M21/2)+IF($AV21=0,$M21)</f>
        <v>0</v>
      </c>
      <c r="DE21" s="157">
        <f>IF($AX21=1,$M21/2)+IF($AX21=0,$M21)</f>
        <v>35</v>
      </c>
      <c r="DF21" s="157">
        <f>IF($AZ21=1,$M21/2)+IF($AZ21=0,$M21)</f>
        <v>0</v>
      </c>
      <c r="DG21" s="157">
        <f>IF($BB21=1,$M21/2)+IF($BB21=0,$M21)</f>
        <v>17.5</v>
      </c>
      <c r="DH21" s="157">
        <f>IF($BD21=1,$M21/2)+IF($BD21=0,$M21)</f>
        <v>17.5</v>
      </c>
      <c r="DI21" s="157">
        <f>IF($BF21=1,$M21/2)+IF($BF21=0,$M21)</f>
        <v>17.5</v>
      </c>
      <c r="DJ21" s="157">
        <f>IF($BH21=1,$M21/2)+IF($BH21=0,$M21)</f>
        <v>17.5</v>
      </c>
      <c r="DK21" s="157">
        <f>IF($BJ21=1,$M21/2)+IF($BJ21=0,$M21)</f>
        <v>17.5</v>
      </c>
      <c r="DL21" s="157">
        <f>IF($BL21=1,$M21/2)+IF($BL21=0,$M21)</f>
        <v>0</v>
      </c>
      <c r="DM21" s="157">
        <f>IF($BN21=1,$M21/2)+IF($BN21=0,$M21)</f>
        <v>0</v>
      </c>
      <c r="DN21" s="157">
        <f>IF($BP21=1,$M21/2)+IF($BP21=0,$M21)</f>
        <v>17.5</v>
      </c>
      <c r="DO21" s="157">
        <f>IF($BR21=1,$M21/2)+IF($BR21=0,$M21)</f>
        <v>35</v>
      </c>
      <c r="DP21" s="157">
        <f>IF($BT21=1,$M21/2)+IF($BT21=0,$M21)</f>
        <v>0</v>
      </c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</row>
    <row r="22" spans="1:153" ht="13.5" customHeight="1">
      <c r="A22" s="187"/>
      <c r="B22" s="172"/>
      <c r="C22" s="181"/>
      <c r="D22" s="172"/>
      <c r="E22" s="173"/>
      <c r="F22" s="173"/>
      <c r="G22" s="180"/>
      <c r="H22" s="175"/>
      <c r="I22" s="174"/>
      <c r="J22" s="173"/>
      <c r="K22" s="170"/>
      <c r="L22" s="170"/>
      <c r="M22" s="167"/>
      <c r="N22" s="165"/>
      <c r="O22" s="55">
        <f>SUM($BT22,$BR22,$BP22,$BN22,$BL22,$BJ22,$BH22,$BF22,$BD22,$BB22,$AZ22,$AX22,$AV22,$AT22,$AR22,$AP22,$AN22,$AL22,$AJ22,$AH22,$AF22,$AD22,$AB22,$Z22,$X22,$V22,$T22,$R22,)</f>
        <v>70</v>
      </c>
      <c r="P22" s="56">
        <f>SUM($BU22,$BS22,$BQ22,$BO22,$BM22,$BK22,$BI22,$BG22,$BE22,$BC22,$BA22,$AY22,$AW22,$AU22,$AS22,$AQ22,$AO22,$AM22,$AK22,$AI22,$AG22,$AE22,$AC22,$AA22,$Y22,$W22,$U22,$S22,)</f>
        <v>71</v>
      </c>
      <c r="Q22" s="171"/>
      <c r="R22" s="130">
        <v>4</v>
      </c>
      <c r="S22" s="131">
        <v>1</v>
      </c>
      <c r="T22" s="130">
        <v>3</v>
      </c>
      <c r="U22" s="131">
        <v>3</v>
      </c>
      <c r="V22" s="130">
        <v>1</v>
      </c>
      <c r="W22" s="131">
        <v>4</v>
      </c>
      <c r="X22" s="130">
        <v>0</v>
      </c>
      <c r="Y22" s="131">
        <v>4</v>
      </c>
      <c r="Z22" s="128">
        <v>4</v>
      </c>
      <c r="AA22" s="129">
        <v>1</v>
      </c>
      <c r="AB22" s="140">
        <v>3</v>
      </c>
      <c r="AC22" s="141">
        <v>3</v>
      </c>
      <c r="AD22" s="140">
        <v>4</v>
      </c>
      <c r="AE22" s="141">
        <v>2</v>
      </c>
      <c r="AF22" s="134"/>
      <c r="AG22" s="135"/>
      <c r="AH22" s="140">
        <v>1</v>
      </c>
      <c r="AI22" s="141">
        <v>4</v>
      </c>
      <c r="AJ22" s="140">
        <v>1</v>
      </c>
      <c r="AK22" s="141">
        <v>4</v>
      </c>
      <c r="AL22" s="128">
        <v>4</v>
      </c>
      <c r="AM22" s="129">
        <v>1</v>
      </c>
      <c r="AN22" s="130">
        <v>1</v>
      </c>
      <c r="AO22" s="131">
        <v>4</v>
      </c>
      <c r="AP22" s="128">
        <v>2</v>
      </c>
      <c r="AQ22" s="129">
        <v>4</v>
      </c>
      <c r="AR22" s="130">
        <v>4</v>
      </c>
      <c r="AS22" s="131">
        <v>1</v>
      </c>
      <c r="AT22" s="47">
        <v>0</v>
      </c>
      <c r="AU22" s="46">
        <v>4</v>
      </c>
      <c r="AV22" s="47">
        <v>4</v>
      </c>
      <c r="AW22" s="46">
        <v>1</v>
      </c>
      <c r="AX22" s="47">
        <v>2</v>
      </c>
      <c r="AY22" s="46">
        <v>4</v>
      </c>
      <c r="AZ22" s="48">
        <v>4</v>
      </c>
      <c r="BA22" s="49">
        <v>1</v>
      </c>
      <c r="BB22" s="47">
        <v>3</v>
      </c>
      <c r="BC22" s="46">
        <v>3</v>
      </c>
      <c r="BD22" s="47">
        <v>3</v>
      </c>
      <c r="BE22" s="46">
        <v>3</v>
      </c>
      <c r="BF22" s="47">
        <v>3</v>
      </c>
      <c r="BG22" s="46">
        <v>3</v>
      </c>
      <c r="BH22" s="47">
        <v>3</v>
      </c>
      <c r="BI22" s="46">
        <v>3</v>
      </c>
      <c r="BJ22" s="47">
        <v>3</v>
      </c>
      <c r="BK22" s="46">
        <v>3</v>
      </c>
      <c r="BL22" s="47">
        <v>4</v>
      </c>
      <c r="BM22" s="46">
        <v>2</v>
      </c>
      <c r="BN22" s="47">
        <v>4</v>
      </c>
      <c r="BO22" s="46">
        <v>1</v>
      </c>
      <c r="BP22" s="47">
        <v>3</v>
      </c>
      <c r="BQ22" s="46">
        <v>3</v>
      </c>
      <c r="BR22" s="47">
        <v>2</v>
      </c>
      <c r="BS22" s="46">
        <v>4</v>
      </c>
      <c r="BT22" s="48"/>
      <c r="BU22" s="49"/>
      <c r="BV22" s="165"/>
      <c r="BW22" s="84"/>
      <c r="BX22" s="157"/>
      <c r="BY22" s="158"/>
      <c r="BZ22" s="105"/>
      <c r="CA22" s="106"/>
      <c r="CB22" s="47"/>
      <c r="CC22" s="46"/>
      <c r="CD22" s="47"/>
      <c r="CE22" s="46"/>
      <c r="CF22" s="47"/>
      <c r="CG22" s="46"/>
      <c r="CH22" s="47"/>
      <c r="CI22" s="46"/>
      <c r="CJ22" s="47"/>
      <c r="CK22" s="46"/>
      <c r="CL22" s="161"/>
      <c r="CM22" s="162"/>
      <c r="CN22" s="84"/>
      <c r="CO22" s="157"/>
      <c r="CP22" s="157"/>
      <c r="CQ22" s="157"/>
      <c r="CR22" s="157"/>
      <c r="CS22" s="157"/>
      <c r="CT22" s="157"/>
      <c r="CU22" s="157"/>
      <c r="CV22" s="178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</row>
    <row r="23" spans="1:153" ht="13.5" customHeight="1">
      <c r="A23" s="185">
        <v>9</v>
      </c>
      <c r="B23" s="172" t="s">
        <v>227</v>
      </c>
      <c r="C23" s="181" t="s">
        <v>236</v>
      </c>
      <c r="D23" s="172"/>
      <c r="E23" s="173">
        <f t="shared" ref="E23" si="293">IF(G23="",0,IF(F23+G23&lt;1000,1000,F23+G23))</f>
        <v>1335.38</v>
      </c>
      <c r="F23" s="173">
        <f t="shared" ref="F23" si="294">IF(I23&gt;150,IF(H23&gt;=65,0,SUM(K23-(COUNT(AT23:BU23))*3*(15+50)%)*10),IF(I23&lt;-150,IF((K23-(COUNT(AT23:BU23))*3*((G23-$G$64)/10+50)%)*10&lt;1,0,SUM(K23-(COUNT(AT23:BU23))*3*((G23-$G$64)/10+50)%)*10),SUM(K23-(COUNT(AT23:BU23))*3*((G23-$G$64)/10+50)%)*10))</f>
        <v>-41.619999999999976</v>
      </c>
      <c r="G23" s="180">
        <v>1377</v>
      </c>
      <c r="H23" s="175">
        <f t="shared" ref="H23" si="295">IF(COUNT(AT23:BU23)=0,0,K23/((COUNT(AT23:BU23))*3)%)</f>
        <v>28.205128205128204</v>
      </c>
      <c r="I23" s="173">
        <f t="shared" ref="I23" si="296">IF(G23="",0,G23-$G$64)</f>
        <v>-111.23076923076928</v>
      </c>
      <c r="J23" s="173">
        <f t="shared" ref="J23" si="297">IF(G23=0,0,(SUM($G$7:$G$62)-G23)/(COUNT($G$7:$G$62)-1))</f>
        <v>1435.4615384615386</v>
      </c>
      <c r="K23" s="170">
        <f t="shared" ref="K23" si="298">SUM(AT23:BU23)</f>
        <v>11</v>
      </c>
      <c r="L23" s="170">
        <f t="shared" ref="L23" si="299">SUM(R23:AS23)</f>
        <v>18</v>
      </c>
      <c r="M23" s="166">
        <f t="shared" ref="M23" si="300">SUM(K23+L23)</f>
        <v>29</v>
      </c>
      <c r="N23" s="165">
        <v>18</v>
      </c>
      <c r="O23" s="198">
        <f>IF(O24+P24&lt;1,0,SUM(O24/P24))</f>
        <v>0.8441558441558441</v>
      </c>
      <c r="P23" s="199"/>
      <c r="Q23" s="171">
        <f>CW63</f>
        <v>397.5</v>
      </c>
      <c r="R23" s="168">
        <f t="shared" ref="R23" si="301">IF(R24+S24=0,"",IF(R24=4,3,IF(R24=3,1,0)))</f>
        <v>3</v>
      </c>
      <c r="S23" s="169"/>
      <c r="T23" s="168">
        <f t="shared" ref="T23" si="302">IF(T24+U24=0,"",IF(T24=4,3,IF(T24=3,1,0)))</f>
        <v>0</v>
      </c>
      <c r="U23" s="169"/>
      <c r="V23" s="168">
        <f t="shared" ref="V23" si="303">IF(V24+W24=0,"",IF(V24=4,3,IF(V24=3,1,0)))</f>
        <v>1</v>
      </c>
      <c r="W23" s="169"/>
      <c r="X23" s="168">
        <f t="shared" ref="X23" si="304">IF(X24+Y24=0,"",IF(X24=4,3,IF(X24=3,1,0)))</f>
        <v>0</v>
      </c>
      <c r="Y23" s="169"/>
      <c r="Z23" s="168">
        <f t="shared" ref="Z23" si="305">IF(Z24+AA24=0,"",IF(Z24=4,3,IF(Z24=3,1,0)))</f>
        <v>1</v>
      </c>
      <c r="AA23" s="169"/>
      <c r="AB23" s="168">
        <f t="shared" ref="AB23" si="306">IF(AB24+AC24=0,"",IF(AB24=4,3,IF(AB24=3,1,0)))</f>
        <v>0</v>
      </c>
      <c r="AC23" s="169"/>
      <c r="AD23" s="168">
        <f t="shared" ref="AD23" si="307">IF(AD24+AE24=0,"",IF(AD24=4,3,IF(AD24=3,1,0)))</f>
        <v>3</v>
      </c>
      <c r="AE23" s="169"/>
      <c r="AF23" s="168">
        <f t="shared" ref="AF23" si="308">IF(AF24+AG24=0,"",IF(AF24=4,3,IF(AF24=3,1,0)))</f>
        <v>3</v>
      </c>
      <c r="AG23" s="169"/>
      <c r="AH23" s="132"/>
      <c r="AI23" s="133"/>
      <c r="AJ23" s="168">
        <f t="shared" ref="AJ23" si="309">IF(AJ24+AK24=0,"",IF(AJ24=4,3,IF(AJ24=3,1,0)))</f>
        <v>3</v>
      </c>
      <c r="AK23" s="169"/>
      <c r="AL23" s="168">
        <f t="shared" ref="AL23" si="310">IF(AL24+AM24=0,"",IF(AL24=4,3,IF(AL24=3,1,0)))</f>
        <v>3</v>
      </c>
      <c r="AM23" s="169"/>
      <c r="AN23" s="168">
        <f t="shared" ref="AN23" si="311">IF(AN24+AO24=0,"",IF(AN24=4,3,IF(AN24=3,1,0)))</f>
        <v>1</v>
      </c>
      <c r="AO23" s="169"/>
      <c r="AP23" s="168">
        <f t="shared" ref="AP23" si="312">IF(AP24+AQ24=0,"",IF(AP24=4,3,IF(AP24=3,1,0)))</f>
        <v>0</v>
      </c>
      <c r="AQ23" s="169"/>
      <c r="AR23" s="168">
        <f t="shared" ref="AR23" si="313">IF(AR24+AS24=0,"",IF(AR24=4,3,IF(AR24=3,1,0)))</f>
        <v>0</v>
      </c>
      <c r="AS23" s="169"/>
      <c r="AT23" s="159">
        <f t="shared" ref="AT23" si="314">IF(AT24+AU24=0,"",IF(AT24=4,3,IF(AT24=3,1,0)))</f>
        <v>1</v>
      </c>
      <c r="AU23" s="160"/>
      <c r="AV23" s="159">
        <f t="shared" ref="AV23" si="315">IF(AV24+AW24=0,"",IF(AV24=4,3,IF(AV24=3,1,0)))</f>
        <v>1</v>
      </c>
      <c r="AW23" s="160"/>
      <c r="AX23" s="159">
        <f t="shared" ref="AX23" si="316">IF(AX24+AY24=0,"",IF(AX24=4,3,IF(AX24=3,1,0)))</f>
        <v>1</v>
      </c>
      <c r="AY23" s="160"/>
      <c r="AZ23" s="159">
        <f t="shared" ref="AZ23" si="317">IF(AZ24+BA24=0,"",IF(AZ24=4,3,IF(AZ24=3,1,0)))</f>
        <v>1</v>
      </c>
      <c r="BA23" s="160"/>
      <c r="BB23" s="159">
        <f t="shared" ref="BB23" si="318">IF(BB24+BC24=0,"",IF(BB24=4,3,IF(BB24=3,1,0)))</f>
        <v>1</v>
      </c>
      <c r="BC23" s="160"/>
      <c r="BD23" s="159">
        <f t="shared" ref="BD23" si="319">IF(BD24+BE24=0,"",IF(BD24=4,3,IF(BD24=3,1,0)))</f>
        <v>0</v>
      </c>
      <c r="BE23" s="160"/>
      <c r="BF23" s="159">
        <f t="shared" ref="BF23" si="320">IF(BF24+BG24=0,"",IF(BF24=4,3,IF(BF24=3,1,0)))</f>
        <v>1</v>
      </c>
      <c r="BG23" s="160"/>
      <c r="BH23" s="159">
        <f t="shared" ref="BH23" si="321">IF(BH24+BI24=0,"",IF(BH24=4,3,IF(BH24=3,1,0)))</f>
        <v>0</v>
      </c>
      <c r="BI23" s="160"/>
      <c r="BJ23" s="159">
        <f t="shared" ref="BJ23" si="322">IF(BJ24+BK24=0,"",IF(BJ24=4,3,IF(BJ24=3,1,0)))</f>
        <v>0</v>
      </c>
      <c r="BK23" s="160"/>
      <c r="BL23" s="159">
        <f t="shared" ref="BL23" si="323">IF(BL24+BM24=0,"",IF(BL24=4,3,IF(BL24=3,1,0)))</f>
        <v>1</v>
      </c>
      <c r="BM23" s="160"/>
      <c r="BN23" s="159">
        <f t="shared" ref="BN23" si="324">IF(BN24+BO24=0,"",IF(BN24=4,3,IF(BN24=3,1,0)))</f>
        <v>3</v>
      </c>
      <c r="BO23" s="160"/>
      <c r="BP23" s="159">
        <f t="shared" ref="BP23" si="325">IF(BP24+BQ24=0,"",IF(BP24=4,3,IF(BP24=3,1,0)))</f>
        <v>1</v>
      </c>
      <c r="BQ23" s="160"/>
      <c r="BR23" s="159">
        <f>IF(BR24+BS24=0,"",IF(BR24=4,3,IF(BR24=3,1,0)))</f>
        <v>0</v>
      </c>
      <c r="BS23" s="160"/>
      <c r="BT23" s="159" t="str">
        <f>IF(BT24+BU24=0,"",IF(BT24=4,3,IF(BT24=3,1,0)))</f>
        <v/>
      </c>
      <c r="BU23" s="160"/>
      <c r="BV23" s="165"/>
      <c r="BW23" s="84"/>
      <c r="BX23" s="157">
        <v>2</v>
      </c>
      <c r="BY23" s="158"/>
      <c r="BZ23" s="159" t="str">
        <f>IF(BZ24+CA24=0,"",IF(BZ24=4,3,IF(BZ24=3,1,0)))</f>
        <v/>
      </c>
      <c r="CA23" s="160"/>
      <c r="CB23" s="103"/>
      <c r="CC23" s="104"/>
      <c r="CD23" s="159" t="str">
        <f t="shared" ref="CD23" si="326">IF(CD24+CE24=0,"",IF(CD24=4,3,IF(CD24=3,1,0)))</f>
        <v/>
      </c>
      <c r="CE23" s="160"/>
      <c r="CF23" s="159" t="str">
        <f t="shared" ref="CF23" si="327">IF(CF24+CG24=0,"",IF(CF24=4,3,IF(CF24=3,1,0)))</f>
        <v/>
      </c>
      <c r="CG23" s="160"/>
      <c r="CH23" s="159" t="str">
        <f t="shared" ref="CH23" si="328">IF(CH24+CI24=0,"",IF(CH24=4,3,IF(CH24=3,1,0)))</f>
        <v/>
      </c>
      <c r="CI23" s="160"/>
      <c r="CJ23" s="159" t="str">
        <f t="shared" ref="CJ23" si="329">IF(CJ24+CK24=0,"",IF(CJ24=4,3,IF(CJ24=3,1,0)))</f>
        <v/>
      </c>
      <c r="CK23" s="160"/>
      <c r="CL23" s="161">
        <f>SUM(BZ23:CK23)</f>
        <v>0</v>
      </c>
      <c r="CM23" s="162"/>
      <c r="CN23" s="84"/>
      <c r="CO23" s="157">
        <f>IF($R23=1,$M23/2)+IF($R23=0,$M23)</f>
        <v>0</v>
      </c>
      <c r="CP23" s="157">
        <f>IF($T23=1,$M23/2)+IF($T23=0,$M23)</f>
        <v>29</v>
      </c>
      <c r="CQ23" s="157">
        <f>IF($V23=1,$M23/2)+IF($V23=0,$M23)</f>
        <v>14.5</v>
      </c>
      <c r="CR23" s="157">
        <f>IF($X23=1,$M23/2)+IF($X23=0,$M23)</f>
        <v>29</v>
      </c>
      <c r="CS23" s="157">
        <f>IF($Z23=1,$M23/2)+IF($Z23=0,$M23)</f>
        <v>14.5</v>
      </c>
      <c r="CT23" s="157">
        <f>IF($AB23=1,$M23/2)+IF($AB23=0,$M23)</f>
        <v>29</v>
      </c>
      <c r="CU23" s="157">
        <f>IF($AD23=1,$M23/2)+IF($AD23=0,$M23)</f>
        <v>0</v>
      </c>
      <c r="CV23" s="157">
        <f>IF($AF23=1,$M23/2)+IF($AF23=0,$M23)</f>
        <v>0</v>
      </c>
      <c r="CW23" s="178"/>
      <c r="CX23" s="157">
        <f>IF($AJ23=1,$M23/2)+IF($AJ23=0,$M23)</f>
        <v>0</v>
      </c>
      <c r="CY23" s="157">
        <f>IF($AL23=1,$M23/2)+IF($AL23=0,$M23)</f>
        <v>0</v>
      </c>
      <c r="CZ23" s="157">
        <f>IF($AN23=1,$M23/2)+IF($AN23=0,$M23)</f>
        <v>14.5</v>
      </c>
      <c r="DA23" s="157">
        <f>IF($AP23=1,$M23/2)+IF($AP23=0,$M23)</f>
        <v>29</v>
      </c>
      <c r="DB23" s="157">
        <f>IF($AR23=1,$M23/2)+IF($AR23=0,$M23)</f>
        <v>29</v>
      </c>
      <c r="DC23" s="157">
        <f>IF($AT23=1,$M23/2)+IF($AT23=0,$M23)</f>
        <v>14.5</v>
      </c>
      <c r="DD23" s="157">
        <f>IF($AV23=1,$M23/2)+IF($AV23=0,$M23)</f>
        <v>14.5</v>
      </c>
      <c r="DE23" s="157">
        <f>IF($AX23=1,$M23/2)+IF($AX23=0,$M23)</f>
        <v>14.5</v>
      </c>
      <c r="DF23" s="157">
        <f>IF($AZ23=1,$M23/2)+IF($AZ23=0,$M23)</f>
        <v>14.5</v>
      </c>
      <c r="DG23" s="157">
        <f>IF($BB23=1,$M23/2)+IF($BB23=0,$M23)</f>
        <v>14.5</v>
      </c>
      <c r="DH23" s="157">
        <f>IF($BD23=1,$M23/2)+IF($BD23=0,$M23)</f>
        <v>29</v>
      </c>
      <c r="DI23" s="157">
        <f>IF($BF23=1,$M23/2)+IF($BF23=0,$M23)</f>
        <v>14.5</v>
      </c>
      <c r="DJ23" s="157">
        <f>IF($BH23=1,$M23/2)+IF($BH23=0,$M23)</f>
        <v>29</v>
      </c>
      <c r="DK23" s="157">
        <f>IF($BJ23=1,$M23/2)+IF($BJ23=0,$M23)</f>
        <v>29</v>
      </c>
      <c r="DL23" s="157">
        <f>IF($BL23=1,$M23/2)+IF($BL23=0,$M23)</f>
        <v>14.5</v>
      </c>
      <c r="DM23" s="157">
        <f>IF($BN23=1,$M23/2)+IF($BN23=0,$M23)</f>
        <v>0</v>
      </c>
      <c r="DN23" s="157">
        <f>IF($BP23=1,$M23/2)+IF($BP23=0,$M23)</f>
        <v>14.5</v>
      </c>
      <c r="DO23" s="157">
        <f>IF($BR23=1,$M23/2)+IF($BR23=0,$M23)</f>
        <v>29</v>
      </c>
      <c r="DP23" s="157">
        <f>IF($BT23=1,$M23/2)+IF($BT23=0,$M23)</f>
        <v>0</v>
      </c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</row>
    <row r="24" spans="1:153" ht="13.5" customHeight="1">
      <c r="A24" s="188"/>
      <c r="B24" s="172"/>
      <c r="C24" s="181"/>
      <c r="D24" s="172"/>
      <c r="E24" s="173"/>
      <c r="F24" s="173"/>
      <c r="G24" s="180"/>
      <c r="H24" s="175"/>
      <c r="I24" s="174"/>
      <c r="J24" s="173"/>
      <c r="K24" s="170"/>
      <c r="L24" s="170"/>
      <c r="M24" s="167"/>
      <c r="N24" s="165"/>
      <c r="O24" s="55">
        <f>SUM($BT24,$BR24,$BP24,$BN24,$BL24,$BJ24,$BH24,$BF24,$BD24,$BB24,$AZ24,$AX24,$AV24,$AT24,$AR24,$AP24,$AN24,$AL24,$AJ24,$AH24,$AF24,$AD24,$AB24,$Z24,$X24,$V24,$T24,$R24,)</f>
        <v>65</v>
      </c>
      <c r="P24" s="56">
        <f>SUM($BU24,$BS24,$BQ24,$BO24,$BM24,$BK24,$BI24,$BG24,$BE24,$BC24,$BA24,$AY24,$AW24,$AU24,$AS24,$AQ24,$AO24,$AM24,$AK24,$AI24,$AG24,$AE24,$AC24,$AA24,$Y24,$W24,$U24,$S24,)</f>
        <v>77</v>
      </c>
      <c r="Q24" s="171"/>
      <c r="R24" s="128">
        <v>4</v>
      </c>
      <c r="S24" s="129">
        <v>2</v>
      </c>
      <c r="T24" s="128">
        <v>2</v>
      </c>
      <c r="U24" s="129">
        <v>4</v>
      </c>
      <c r="V24" s="128">
        <v>3</v>
      </c>
      <c r="W24" s="129">
        <v>3</v>
      </c>
      <c r="X24" s="128">
        <v>1</v>
      </c>
      <c r="Y24" s="129">
        <v>4</v>
      </c>
      <c r="Z24" s="130">
        <v>3</v>
      </c>
      <c r="AA24" s="131">
        <v>3</v>
      </c>
      <c r="AB24" s="140">
        <v>1</v>
      </c>
      <c r="AC24" s="141">
        <v>4</v>
      </c>
      <c r="AD24" s="140">
        <v>4</v>
      </c>
      <c r="AE24" s="141">
        <v>1</v>
      </c>
      <c r="AF24" s="140">
        <v>4</v>
      </c>
      <c r="AG24" s="141">
        <v>1</v>
      </c>
      <c r="AH24" s="134"/>
      <c r="AI24" s="135"/>
      <c r="AJ24" s="140">
        <v>4</v>
      </c>
      <c r="AK24" s="141">
        <v>2</v>
      </c>
      <c r="AL24" s="128">
        <v>4</v>
      </c>
      <c r="AM24" s="129">
        <v>2</v>
      </c>
      <c r="AN24" s="128">
        <v>3</v>
      </c>
      <c r="AO24" s="129">
        <v>3</v>
      </c>
      <c r="AP24" s="128">
        <v>1</v>
      </c>
      <c r="AQ24" s="129">
        <v>4</v>
      </c>
      <c r="AR24" s="128">
        <v>0</v>
      </c>
      <c r="AS24" s="129">
        <v>4</v>
      </c>
      <c r="AT24" s="47">
        <v>3</v>
      </c>
      <c r="AU24" s="46">
        <v>3</v>
      </c>
      <c r="AV24" s="47">
        <v>3</v>
      </c>
      <c r="AW24" s="46">
        <v>3</v>
      </c>
      <c r="AX24" s="47">
        <v>3</v>
      </c>
      <c r="AY24" s="46">
        <v>3</v>
      </c>
      <c r="AZ24" s="47">
        <v>3</v>
      </c>
      <c r="BA24" s="46">
        <v>3</v>
      </c>
      <c r="BB24" s="47">
        <v>3</v>
      </c>
      <c r="BC24" s="46">
        <v>3</v>
      </c>
      <c r="BD24" s="47">
        <v>2</v>
      </c>
      <c r="BE24" s="46">
        <v>4</v>
      </c>
      <c r="BF24" s="47">
        <v>3</v>
      </c>
      <c r="BG24" s="46">
        <v>3</v>
      </c>
      <c r="BH24" s="47">
        <v>0</v>
      </c>
      <c r="BI24" s="46">
        <v>4</v>
      </c>
      <c r="BJ24" s="47">
        <v>1</v>
      </c>
      <c r="BK24" s="46">
        <v>4</v>
      </c>
      <c r="BL24" s="47">
        <v>3</v>
      </c>
      <c r="BM24" s="46">
        <v>3</v>
      </c>
      <c r="BN24" s="47">
        <v>4</v>
      </c>
      <c r="BO24" s="46">
        <v>0</v>
      </c>
      <c r="BP24" s="47">
        <v>3</v>
      </c>
      <c r="BQ24" s="46">
        <v>3</v>
      </c>
      <c r="BR24" s="47">
        <v>0</v>
      </c>
      <c r="BS24" s="46">
        <v>4</v>
      </c>
      <c r="BT24" s="47"/>
      <c r="BU24" s="46"/>
      <c r="BV24" s="165"/>
      <c r="BW24" s="84"/>
      <c r="BX24" s="157"/>
      <c r="BY24" s="158"/>
      <c r="BZ24" s="47"/>
      <c r="CA24" s="46"/>
      <c r="CB24" s="107"/>
      <c r="CC24" s="108"/>
      <c r="CD24" s="47"/>
      <c r="CE24" s="46"/>
      <c r="CF24" s="47"/>
      <c r="CG24" s="46"/>
      <c r="CH24" s="47"/>
      <c r="CI24" s="46"/>
      <c r="CJ24" s="47"/>
      <c r="CK24" s="46"/>
      <c r="CL24" s="161"/>
      <c r="CM24" s="162"/>
      <c r="CN24" s="84"/>
      <c r="CO24" s="157"/>
      <c r="CP24" s="157"/>
      <c r="CQ24" s="157"/>
      <c r="CR24" s="157"/>
      <c r="CS24" s="157"/>
      <c r="CT24" s="157"/>
      <c r="CU24" s="157"/>
      <c r="CV24" s="157"/>
      <c r="CW24" s="178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</row>
    <row r="25" spans="1:153" ht="13.5" customHeight="1">
      <c r="A25" s="183">
        <v>10</v>
      </c>
      <c r="B25" s="172" t="s">
        <v>228</v>
      </c>
      <c r="C25" s="181" t="s">
        <v>236</v>
      </c>
      <c r="D25" s="172"/>
      <c r="E25" s="173">
        <f t="shared" ref="E25" si="330">IF(G25="",0,IF(F25+G25&lt;1000,1000,F25+G25))</f>
        <v>1386.84</v>
      </c>
      <c r="F25" s="173">
        <f t="shared" ref="F25" si="331">IF(I25&gt;150,IF(H25&gt;=65,0,SUM(K25-(COUNT(AT25:BU25))*3*(15+50)%)*10),IF(I25&lt;-150,IF((K25-(COUNT(AT25:BU25))*3*((G25-$G$64)/10+50)%)*10&lt;1,0,SUM(K25-(COUNT(AT25:BU25))*3*((G25-$G$64)/10+50)%)*10),SUM(K25-(COUNT(AT25:BU25))*3*((G25-$G$64)/10+50)%)*10))</f>
        <v>23.840000000000003</v>
      </c>
      <c r="G25" s="180">
        <v>1363</v>
      </c>
      <c r="H25" s="175">
        <f t="shared" ref="H25" si="332">IF(COUNT(AT25:BU25)=0,0,K25/((COUNT(AT25:BU25))*3)%)</f>
        <v>43.589743589743591</v>
      </c>
      <c r="I25" s="173">
        <f t="shared" ref="I25" si="333">IF(G25="",0,G25-$G$64)</f>
        <v>-125.23076923076928</v>
      </c>
      <c r="J25" s="173">
        <f t="shared" ref="J25" si="334">IF(G25=0,0,(SUM($G$7:$G$62)-G25)/(COUNT($G$7:$G$62)-1))</f>
        <v>1436</v>
      </c>
      <c r="K25" s="170">
        <f t="shared" ref="K25" si="335">SUM(AT25:BU25)</f>
        <v>17</v>
      </c>
      <c r="L25" s="170">
        <f t="shared" ref="L25" si="336">SUM(R25:AS25)</f>
        <v>29</v>
      </c>
      <c r="M25" s="166">
        <f t="shared" ref="M25" si="337">SUM(K25+L25)</f>
        <v>46</v>
      </c>
      <c r="N25" s="165">
        <v>6</v>
      </c>
      <c r="O25" s="198">
        <f>IF(O26+P26&lt;1,0,SUM(O26/P26))</f>
        <v>1.360655737704918</v>
      </c>
      <c r="P25" s="199"/>
      <c r="Q25" s="171">
        <f>CX63</f>
        <v>492.5</v>
      </c>
      <c r="R25" s="168">
        <f t="shared" ref="R25" si="338">IF(R26+S26=0,"",IF(R26=4,3,IF(R26=3,1,0)))</f>
        <v>3</v>
      </c>
      <c r="S25" s="169"/>
      <c r="T25" s="168">
        <f t="shared" ref="T25" si="339">IF(T26+U26=0,"",IF(T26=4,3,IF(T26=3,1,0)))</f>
        <v>0</v>
      </c>
      <c r="U25" s="169"/>
      <c r="V25" s="168">
        <f t="shared" ref="V25" si="340">IF(V26+W26=0,"",IF(V26=4,3,IF(V26=3,1,0)))</f>
        <v>1</v>
      </c>
      <c r="W25" s="169"/>
      <c r="X25" s="168">
        <f t="shared" ref="X25" si="341">IF(X26+Y26=0,"",IF(X26=4,3,IF(X26=3,1,0)))</f>
        <v>3</v>
      </c>
      <c r="Y25" s="169"/>
      <c r="Z25" s="168">
        <f t="shared" ref="Z25" si="342">IF(Z26+AA26=0,"",IF(Z26=4,3,IF(Z26=3,1,0)))</f>
        <v>3</v>
      </c>
      <c r="AA25" s="169"/>
      <c r="AB25" s="168">
        <f t="shared" ref="AB25" si="343">IF(AB26+AC26=0,"",IF(AB26=4,3,IF(AB26=3,1,0)))</f>
        <v>1</v>
      </c>
      <c r="AC25" s="169"/>
      <c r="AD25" s="168">
        <f t="shared" ref="AD25" si="344">IF(AD26+AE26=0,"",IF(AD26=4,3,IF(AD26=3,1,0)))</f>
        <v>3</v>
      </c>
      <c r="AE25" s="169"/>
      <c r="AF25" s="168">
        <f t="shared" ref="AF25" si="345">IF(AF26+AG26=0,"",IF(AF26=4,3,IF(AF26=3,1,0)))</f>
        <v>3</v>
      </c>
      <c r="AG25" s="169"/>
      <c r="AH25" s="168">
        <f t="shared" ref="AH25" si="346">IF(AH26+AI26=0,"",IF(AH26=4,3,IF(AH26=3,1,0)))</f>
        <v>0</v>
      </c>
      <c r="AI25" s="169"/>
      <c r="AJ25" s="132"/>
      <c r="AK25" s="133"/>
      <c r="AL25" s="168">
        <f t="shared" ref="AL25" si="347">IF(AL26+AM26=0,"",IF(AL26=4,3,IF(AL26=3,1,0)))</f>
        <v>3</v>
      </c>
      <c r="AM25" s="169"/>
      <c r="AN25" s="168">
        <f t="shared" ref="AN25" si="348">IF(AN26+AO26=0,"",IF(AN26=4,3,IF(AN26=3,1,0)))</f>
        <v>3</v>
      </c>
      <c r="AO25" s="169"/>
      <c r="AP25" s="168">
        <f t="shared" ref="AP25" si="349">IF(AP26+AQ26=0,"",IF(AP26=4,3,IF(AP26=3,1,0)))</f>
        <v>3</v>
      </c>
      <c r="AQ25" s="169"/>
      <c r="AR25" s="168">
        <f t="shared" ref="AR25" si="350">IF(AR26+AS26=0,"",IF(AR26=4,3,IF(AR26=3,1,0)))</f>
        <v>3</v>
      </c>
      <c r="AS25" s="169"/>
      <c r="AT25" s="159">
        <f t="shared" ref="AT25" si="351">IF(AT26+AU26=0,"",IF(AT26=4,3,IF(AT26=3,1,0)))</f>
        <v>1</v>
      </c>
      <c r="AU25" s="160"/>
      <c r="AV25" s="159">
        <f t="shared" ref="AV25" si="352">IF(AV26+AW26=0,"",IF(AV26=4,3,IF(AV26=3,1,0)))</f>
        <v>3</v>
      </c>
      <c r="AW25" s="160"/>
      <c r="AX25" s="159">
        <f t="shared" ref="AX25" si="353">IF(AX26+AY26=0,"",IF(AX26=4,3,IF(AX26=3,1,0)))</f>
        <v>0</v>
      </c>
      <c r="AY25" s="160"/>
      <c r="AZ25" s="159">
        <f t="shared" ref="AZ25" si="354">IF(AZ26+BA26=0,"",IF(AZ26=4,3,IF(AZ26=3,1,0)))</f>
        <v>1</v>
      </c>
      <c r="BA25" s="160"/>
      <c r="BB25" s="159">
        <f t="shared" ref="BB25" si="355">IF(BB26+BC26=0,"",IF(BB26=4,3,IF(BB26=3,1,0)))</f>
        <v>3</v>
      </c>
      <c r="BC25" s="160"/>
      <c r="BD25" s="159">
        <f t="shared" ref="BD25" si="356">IF(BD26+BE26=0,"",IF(BD26=4,3,IF(BD26=3,1,0)))</f>
        <v>3</v>
      </c>
      <c r="BE25" s="160"/>
      <c r="BF25" s="159">
        <f t="shared" ref="BF25" si="357">IF(BF26+BG26=0,"",IF(BF26=4,3,IF(BF26=3,1,0)))</f>
        <v>0</v>
      </c>
      <c r="BG25" s="160"/>
      <c r="BH25" s="159">
        <f t="shared" ref="BH25" si="358">IF(BH26+BI26=0,"",IF(BH26=4,3,IF(BH26=3,1,0)))</f>
        <v>0</v>
      </c>
      <c r="BI25" s="160"/>
      <c r="BJ25" s="159">
        <f t="shared" ref="BJ25" si="359">IF(BJ26+BK26=0,"",IF(BJ26=4,3,IF(BJ26=3,1,0)))</f>
        <v>0</v>
      </c>
      <c r="BK25" s="160"/>
      <c r="BL25" s="159">
        <f t="shared" ref="BL25" si="360">IF(BL26+BM26=0,"",IF(BL26=4,3,IF(BL26=3,1,0)))</f>
        <v>3</v>
      </c>
      <c r="BM25" s="160"/>
      <c r="BN25" s="159">
        <f t="shared" ref="BN25" si="361">IF(BN26+BO26=0,"",IF(BN26=4,3,IF(BN26=3,1,0)))</f>
        <v>0</v>
      </c>
      <c r="BO25" s="160"/>
      <c r="BP25" s="159">
        <f t="shared" ref="BP25" si="362">IF(BP26+BQ26=0,"",IF(BP26=4,3,IF(BP26=3,1,0)))</f>
        <v>3</v>
      </c>
      <c r="BQ25" s="160"/>
      <c r="BR25" s="159">
        <f>IF(BR26+BS26=0,"",IF(BR26=4,3,IF(BR26=3,1,0)))</f>
        <v>0</v>
      </c>
      <c r="BS25" s="160"/>
      <c r="BT25" s="159" t="str">
        <f>IF(BT26+BU26=0,"",IF(BT26=4,3,IF(BT26=3,1,0)))</f>
        <v/>
      </c>
      <c r="BU25" s="160"/>
      <c r="BV25" s="165"/>
      <c r="BW25" s="84"/>
      <c r="BX25" s="157">
        <v>3</v>
      </c>
      <c r="BY25" s="158"/>
      <c r="BZ25" s="159" t="str">
        <f t="shared" ref="BZ25" si="363">IF(BZ26+CA26=0,"",IF(BZ26=4,3,IF(BZ26=3,1,0)))</f>
        <v/>
      </c>
      <c r="CA25" s="160"/>
      <c r="CB25" s="159" t="str">
        <f t="shared" ref="CB25" si="364">IF(CB26+CC26=0,"",IF(CB26=4,3,IF(CB26=3,1,0)))</f>
        <v/>
      </c>
      <c r="CC25" s="160"/>
      <c r="CD25" s="103"/>
      <c r="CE25" s="104"/>
      <c r="CF25" s="159" t="str">
        <f t="shared" ref="CF25" si="365">IF(CF26+CG26=0,"",IF(CF26=4,3,IF(CF26=3,1,0)))</f>
        <v/>
      </c>
      <c r="CG25" s="160"/>
      <c r="CH25" s="159" t="str">
        <f t="shared" ref="CH25" si="366">IF(CH26+CI26=0,"",IF(CH26=4,3,IF(CH26=3,1,0)))</f>
        <v/>
      </c>
      <c r="CI25" s="160"/>
      <c r="CJ25" s="159" t="str">
        <f t="shared" ref="CJ25" si="367">IF(CJ26+CK26=0,"",IF(CJ26=4,3,IF(CJ26=3,1,0)))</f>
        <v/>
      </c>
      <c r="CK25" s="160"/>
      <c r="CL25" s="161">
        <f>SUM(BZ25:CK25)</f>
        <v>0</v>
      </c>
      <c r="CM25" s="162"/>
      <c r="CN25" s="84"/>
      <c r="CO25" s="157">
        <f>IF($R25=1,$M25/2)+IF($R25=0,$M25)</f>
        <v>0</v>
      </c>
      <c r="CP25" s="157">
        <f>IF($T25=1,$M25/2)+IF($T25=0,$M25)</f>
        <v>46</v>
      </c>
      <c r="CQ25" s="157">
        <f>IF($V25=1,$M25/2)+IF($V25=0,$M25)</f>
        <v>23</v>
      </c>
      <c r="CR25" s="157">
        <f>IF($X25=1,$M25/2)+IF($X25=0,$M25)</f>
        <v>0</v>
      </c>
      <c r="CS25" s="157">
        <f>IF($Z25=1,$M25/2)+IF($Z25=0,$M25)</f>
        <v>0</v>
      </c>
      <c r="CT25" s="157">
        <f>IF($AB25=1,$M25/2)+IF($AB25=0,$M25)</f>
        <v>23</v>
      </c>
      <c r="CU25" s="157">
        <f>IF($AD25=1,$M25/2)+IF($AD25=0,$M25)</f>
        <v>0</v>
      </c>
      <c r="CV25" s="157">
        <f>IF($AF25=1,$M25/2)+IF($AF25=0,$M25)</f>
        <v>0</v>
      </c>
      <c r="CW25" s="157">
        <f>IF($AH25=1,$M25/2)+IF($AH25=0,$M25)</f>
        <v>46</v>
      </c>
      <c r="CX25" s="178"/>
      <c r="CY25" s="157">
        <f>IF($AL25=1,$M25/2)+IF($AL25=0,$M25)</f>
        <v>0</v>
      </c>
      <c r="CZ25" s="157">
        <f>IF($AN25=1,$M25/2)+IF($AN25=0,$M25)</f>
        <v>0</v>
      </c>
      <c r="DA25" s="157">
        <f>IF($AP25=1,$M25/2)+IF($AP25=0,$M25)</f>
        <v>0</v>
      </c>
      <c r="DB25" s="157">
        <f>IF($AR25=1,$M25/2)+IF($AR25=0,$M25)</f>
        <v>0</v>
      </c>
      <c r="DC25" s="157">
        <f>IF($AT25=1,$M25/2)+IF($AT25=0,$M25)</f>
        <v>23</v>
      </c>
      <c r="DD25" s="157">
        <f>IF($AV25=1,$M25/2)+IF($AV25=0,$M25)</f>
        <v>0</v>
      </c>
      <c r="DE25" s="157">
        <f>IF($AX25=1,$M25/2)+IF($AX25=0,$M25)</f>
        <v>46</v>
      </c>
      <c r="DF25" s="157">
        <f>IF($AZ25=1,$M25/2)+IF($AZ25=0,$M25)</f>
        <v>23</v>
      </c>
      <c r="DG25" s="157">
        <f>IF($BB25=1,$M25/2)+IF($BB25=0,$M25)</f>
        <v>0</v>
      </c>
      <c r="DH25" s="157">
        <f>IF($BD25=1,$M25/2)+IF($BD25=0,$M25)</f>
        <v>0</v>
      </c>
      <c r="DI25" s="157">
        <f>IF($BF25=1,$M25/2)+IF($BF25=0,$M25)</f>
        <v>46</v>
      </c>
      <c r="DJ25" s="157">
        <f>IF($BH25=1,$M25/2)+IF($BH25=0,$M25)</f>
        <v>46</v>
      </c>
      <c r="DK25" s="157">
        <f>IF($BJ25=1,$M25/2)+IF($BJ25=0,$M25)</f>
        <v>46</v>
      </c>
      <c r="DL25" s="157">
        <f>IF($BL25=1,$M25/2)+IF($BL25=0,$M25)</f>
        <v>0</v>
      </c>
      <c r="DM25" s="157">
        <f>IF($BN25=1,$M25/2)+IF($BN25=0,$M25)</f>
        <v>46</v>
      </c>
      <c r="DN25" s="157">
        <f>IF($BP25=1,$M25/2)+IF($BP25=0,$M25)</f>
        <v>0</v>
      </c>
      <c r="DO25" s="157">
        <f>IF($BR25=1,$M25/2)+IF($BR25=0,$M25)</f>
        <v>46</v>
      </c>
      <c r="DP25" s="157">
        <f>IF($BT25=1,$M25/2)+IF($BT25=0,$M25)</f>
        <v>0</v>
      </c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</row>
    <row r="26" spans="1:153" ht="13.5" customHeight="1">
      <c r="A26" s="187"/>
      <c r="B26" s="172"/>
      <c r="C26" s="181"/>
      <c r="D26" s="172"/>
      <c r="E26" s="173"/>
      <c r="F26" s="173"/>
      <c r="G26" s="180"/>
      <c r="H26" s="175"/>
      <c r="I26" s="174"/>
      <c r="J26" s="173"/>
      <c r="K26" s="170"/>
      <c r="L26" s="170"/>
      <c r="M26" s="167"/>
      <c r="N26" s="165"/>
      <c r="O26" s="55">
        <f>SUM($BT26,$BR26,$BP26,$BN26,$BL26,$BJ26,$BH26,$BF26,$BD26,$BB26,$AZ26,$AX26,$AV26,$AT26,$AR26,$AP26,$AN26,$AL26,$AJ26,$AH26,$AF26,$AD26,$AB26,$Z26,$X26,$V26,$T26,$R26,)</f>
        <v>83</v>
      </c>
      <c r="P26" s="56">
        <f>SUM($BU26,$BS26,$BQ26,$BO26,$BM26,$BK26,$BI26,$BG26,$BE26,$BC26,$BA26,$AY26,$AW26,$AU26,$AS26,$AQ26,$AO26,$AM26,$AK26,$AI26,$AG26,$AE26,$AC26,$AA26,$Y26,$W26,$U26,$S26,)</f>
        <v>61</v>
      </c>
      <c r="Q26" s="171"/>
      <c r="R26" s="128">
        <v>4</v>
      </c>
      <c r="S26" s="129">
        <v>1</v>
      </c>
      <c r="T26" s="128">
        <v>2</v>
      </c>
      <c r="U26" s="129">
        <v>4</v>
      </c>
      <c r="V26" s="128">
        <v>3</v>
      </c>
      <c r="W26" s="129">
        <v>3</v>
      </c>
      <c r="X26" s="128">
        <v>4</v>
      </c>
      <c r="Y26" s="129">
        <v>2</v>
      </c>
      <c r="Z26" s="128">
        <v>4</v>
      </c>
      <c r="AA26" s="129">
        <v>1</v>
      </c>
      <c r="AB26" s="140">
        <v>3</v>
      </c>
      <c r="AC26" s="141">
        <v>3</v>
      </c>
      <c r="AD26" s="140">
        <v>4</v>
      </c>
      <c r="AE26" s="141">
        <v>1</v>
      </c>
      <c r="AF26" s="140">
        <v>4</v>
      </c>
      <c r="AG26" s="141">
        <v>1</v>
      </c>
      <c r="AH26" s="140">
        <v>2</v>
      </c>
      <c r="AI26" s="141">
        <v>4</v>
      </c>
      <c r="AJ26" s="134"/>
      <c r="AK26" s="135"/>
      <c r="AL26" s="128">
        <v>4</v>
      </c>
      <c r="AM26" s="129">
        <v>0</v>
      </c>
      <c r="AN26" s="128">
        <v>4</v>
      </c>
      <c r="AO26" s="129">
        <v>1</v>
      </c>
      <c r="AP26" s="128">
        <v>4</v>
      </c>
      <c r="AQ26" s="129">
        <v>1</v>
      </c>
      <c r="AR26" s="128">
        <v>4</v>
      </c>
      <c r="AS26" s="129">
        <v>1</v>
      </c>
      <c r="AT26" s="47">
        <v>3</v>
      </c>
      <c r="AU26" s="46">
        <v>3</v>
      </c>
      <c r="AV26" s="47">
        <v>4</v>
      </c>
      <c r="AW26" s="46">
        <v>1</v>
      </c>
      <c r="AX26" s="47">
        <v>1</v>
      </c>
      <c r="AY26" s="46">
        <v>4</v>
      </c>
      <c r="AZ26" s="47">
        <v>3</v>
      </c>
      <c r="BA26" s="46">
        <v>3</v>
      </c>
      <c r="BB26" s="47">
        <v>4</v>
      </c>
      <c r="BC26" s="46">
        <v>2</v>
      </c>
      <c r="BD26" s="47">
        <v>4</v>
      </c>
      <c r="BE26" s="46">
        <v>1</v>
      </c>
      <c r="BF26" s="47">
        <v>2</v>
      </c>
      <c r="BG26" s="46">
        <v>4</v>
      </c>
      <c r="BH26" s="47">
        <v>2</v>
      </c>
      <c r="BI26" s="46">
        <v>4</v>
      </c>
      <c r="BJ26" s="47">
        <v>2</v>
      </c>
      <c r="BK26" s="46">
        <v>4</v>
      </c>
      <c r="BL26" s="47">
        <v>4</v>
      </c>
      <c r="BM26" s="46">
        <v>2</v>
      </c>
      <c r="BN26" s="47">
        <v>2</v>
      </c>
      <c r="BO26" s="46">
        <v>4</v>
      </c>
      <c r="BP26" s="47">
        <v>4</v>
      </c>
      <c r="BQ26" s="46">
        <v>2</v>
      </c>
      <c r="BR26" s="47">
        <v>2</v>
      </c>
      <c r="BS26" s="46">
        <v>4</v>
      </c>
      <c r="BT26" s="47"/>
      <c r="BU26" s="46"/>
      <c r="BV26" s="165"/>
      <c r="BW26" s="84"/>
      <c r="BX26" s="157"/>
      <c r="BY26" s="158"/>
      <c r="BZ26" s="47"/>
      <c r="CA26" s="46"/>
      <c r="CB26" s="47"/>
      <c r="CC26" s="46"/>
      <c r="CD26" s="107"/>
      <c r="CE26" s="108"/>
      <c r="CF26" s="47"/>
      <c r="CG26" s="109"/>
      <c r="CH26" s="47"/>
      <c r="CI26" s="46"/>
      <c r="CJ26" s="47"/>
      <c r="CK26" s="46"/>
      <c r="CL26" s="161"/>
      <c r="CM26" s="162"/>
      <c r="CN26" s="84"/>
      <c r="CO26" s="157"/>
      <c r="CP26" s="157"/>
      <c r="CQ26" s="157"/>
      <c r="CR26" s="157"/>
      <c r="CS26" s="157"/>
      <c r="CT26" s="157"/>
      <c r="CU26" s="157"/>
      <c r="CV26" s="157"/>
      <c r="CW26" s="157"/>
      <c r="CX26" s="178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</row>
    <row r="27" spans="1:153" ht="13.5" customHeight="1">
      <c r="A27" s="185">
        <v>11</v>
      </c>
      <c r="B27" s="172" t="s">
        <v>229</v>
      </c>
      <c r="C27" s="181" t="s">
        <v>256</v>
      </c>
      <c r="D27" s="172"/>
      <c r="E27" s="173">
        <f t="shared" ref="E27" si="368">IF(G27="",0,IF(F27+G27&lt;1000,1000,F27+G27))</f>
        <v>1266</v>
      </c>
      <c r="F27" s="173">
        <f t="shared" ref="F27" si="369">IF(I27&gt;150,IF(H27&gt;=65,0,SUM(K27-(COUNT(AT27:BU27))*3*(15+50)%)*10),IF(I27&lt;-150,IF((K27-(COUNT(AT27:BU27))*3*((G27-$G$64)/10+50)%)*10&lt;1,0,SUM(K27-(COUNT(AT27:BU27))*3*((G27-$G$64)/10+50)%)*10),SUM(K27-(COUNT(AT27:BU27))*3*((G27-$G$64)/10+50)%)*10))</f>
        <v>0</v>
      </c>
      <c r="G27" s="180">
        <v>1266</v>
      </c>
      <c r="H27" s="175">
        <f t="shared" ref="H27" si="370">IF(COUNT(AT27:BU27)=0,0,K27/((COUNT(AT27:BU27))*3)%)</f>
        <v>20.512820512820511</v>
      </c>
      <c r="I27" s="173">
        <f t="shared" ref="I27" si="371">IF(G27="",0,G27-$G$64)</f>
        <v>-222.23076923076928</v>
      </c>
      <c r="J27" s="173">
        <f t="shared" ref="J27" si="372">IF(G27=0,0,(SUM($G$7:$G$62)-G27)/(COUNT($G$7:$G$62)-1))</f>
        <v>1439.7307692307693</v>
      </c>
      <c r="K27" s="170">
        <f t="shared" ref="K27" si="373">SUM(AT27:BU27)</f>
        <v>8</v>
      </c>
      <c r="L27" s="170">
        <f t="shared" ref="L27" si="374">SUM(R27:AS27)</f>
        <v>14</v>
      </c>
      <c r="M27" s="166">
        <f t="shared" ref="M27" si="375">SUM(K27+L27)</f>
        <v>22</v>
      </c>
      <c r="N27" s="165">
        <v>25</v>
      </c>
      <c r="O27" s="198">
        <f>IF(O28+P28&lt;1,0,SUM(O28/P28))</f>
        <v>0.6588235294117647</v>
      </c>
      <c r="P27" s="199"/>
      <c r="Q27" s="171">
        <f>CY63</f>
        <v>253.5</v>
      </c>
      <c r="R27" s="168">
        <f t="shared" ref="R27" si="376">IF(R28+S28=0,"",IF(R28=4,3,IF(R28=3,1,0)))</f>
        <v>0</v>
      </c>
      <c r="S27" s="169"/>
      <c r="T27" s="168">
        <f t="shared" ref="T27" si="377">IF(T28+U28=0,"",IF(T28=4,3,IF(T28=3,1,0)))</f>
        <v>1</v>
      </c>
      <c r="U27" s="169"/>
      <c r="V27" s="168">
        <f t="shared" ref="V27" si="378">IF(V28+W28=0,"",IF(V28=4,3,IF(V28=3,1,0)))</f>
        <v>3</v>
      </c>
      <c r="W27" s="169"/>
      <c r="X27" s="168">
        <f t="shared" ref="X27" si="379">IF(X28+Y28=0,"",IF(X28=4,3,IF(X28=3,1,0)))</f>
        <v>1</v>
      </c>
      <c r="Y27" s="169"/>
      <c r="Z27" s="168">
        <f t="shared" ref="Z27" si="380">IF(Z28+AA28=0,"",IF(Z28=4,3,IF(Z28=3,1,0)))</f>
        <v>0</v>
      </c>
      <c r="AA27" s="169"/>
      <c r="AB27" s="168">
        <f t="shared" ref="AB27" si="381">IF(AB28+AC28=0,"",IF(AB28=4,3,IF(AB28=3,1,0)))</f>
        <v>3</v>
      </c>
      <c r="AC27" s="169"/>
      <c r="AD27" s="168">
        <f t="shared" ref="AD27" si="382">IF(AD28+AE28=0,"",IF(AD28=4,3,IF(AD28=3,1,0)))</f>
        <v>3</v>
      </c>
      <c r="AE27" s="169"/>
      <c r="AF27" s="168">
        <f t="shared" ref="AF27" si="383">IF(AF28+AG28=0,"",IF(AF28=4,3,IF(AF28=3,1,0)))</f>
        <v>0</v>
      </c>
      <c r="AG27" s="169"/>
      <c r="AH27" s="168">
        <f t="shared" ref="AH27" si="384">IF(AH28+AI28=0,"",IF(AH28=4,3,IF(AH28=3,1,0)))</f>
        <v>0</v>
      </c>
      <c r="AI27" s="169"/>
      <c r="AJ27" s="168">
        <f t="shared" ref="AJ27" si="385">IF(AJ28+AK28=0,"",IF(AJ28=4,3,IF(AJ28=3,1,0)))</f>
        <v>0</v>
      </c>
      <c r="AK27" s="169"/>
      <c r="AL27" s="132"/>
      <c r="AM27" s="133"/>
      <c r="AN27" s="168">
        <f t="shared" ref="AN27" si="386">IF(AN28+AO28=0,"",IF(AN28=4,3,IF(AN28=3,1,0)))</f>
        <v>3</v>
      </c>
      <c r="AO27" s="169"/>
      <c r="AP27" s="168">
        <f t="shared" ref="AP27" si="387">IF(AP28+AQ28=0,"",IF(AP28=4,3,IF(AP28=3,1,0)))</f>
        <v>0</v>
      </c>
      <c r="AQ27" s="169"/>
      <c r="AR27" s="168">
        <f t="shared" ref="AR27" si="388">IF(AR28+AS28=0,"",IF(AR28=4,3,IF(AR28=3,1,0)))</f>
        <v>0</v>
      </c>
      <c r="AS27" s="169"/>
      <c r="AT27" s="159">
        <f t="shared" ref="AT27" si="389">IF(AT28+AU28=0,"",IF(AT28=4,3,IF(AT28=3,1,0)))</f>
        <v>1</v>
      </c>
      <c r="AU27" s="160"/>
      <c r="AV27" s="159">
        <f t="shared" ref="AV27" si="390">IF(AV28+AW28=0,"",IF(AV28=4,3,IF(AV28=3,1,0)))</f>
        <v>1</v>
      </c>
      <c r="AW27" s="160"/>
      <c r="AX27" s="159">
        <f t="shared" ref="AX27" si="391">IF(AX28+AY28=0,"",IF(AX28=4,3,IF(AX28=3,1,0)))</f>
        <v>0</v>
      </c>
      <c r="AY27" s="160"/>
      <c r="AZ27" s="159">
        <f t="shared" ref="AZ27" si="392">IF(AZ28+BA28=0,"",IF(AZ28=4,3,IF(AZ28=3,1,0)))</f>
        <v>1</v>
      </c>
      <c r="BA27" s="160"/>
      <c r="BB27" s="159">
        <f t="shared" ref="BB27" si="393">IF(BB28+BC28=0,"",IF(BB28=4,3,IF(BB28=3,1,0)))</f>
        <v>0</v>
      </c>
      <c r="BC27" s="160"/>
      <c r="BD27" s="159">
        <f t="shared" ref="BD27" si="394">IF(BD28+BE28=0,"",IF(BD28=4,3,IF(BD28=3,1,0)))</f>
        <v>3</v>
      </c>
      <c r="BE27" s="160"/>
      <c r="BF27" s="159">
        <f t="shared" ref="BF27" si="395">IF(BF28+BG28=0,"",IF(BF28=4,3,IF(BF28=3,1,0)))</f>
        <v>0</v>
      </c>
      <c r="BG27" s="160"/>
      <c r="BH27" s="159">
        <f t="shared" ref="BH27" si="396">IF(BH28+BI28=0,"",IF(BH28=4,3,IF(BH28=3,1,0)))</f>
        <v>0</v>
      </c>
      <c r="BI27" s="160"/>
      <c r="BJ27" s="159">
        <f t="shared" ref="BJ27" si="397">IF(BJ28+BK28=0,"",IF(BJ28=4,3,IF(BJ28=3,1,0)))</f>
        <v>1</v>
      </c>
      <c r="BK27" s="160"/>
      <c r="BL27" s="159">
        <f t="shared" ref="BL27" si="398">IF(BL28+BM28=0,"",IF(BL28=4,3,IF(BL28=3,1,0)))</f>
        <v>0</v>
      </c>
      <c r="BM27" s="160"/>
      <c r="BN27" s="159">
        <f t="shared" ref="BN27" si="399">IF(BN28+BO28=0,"",IF(BN28=4,3,IF(BN28=3,1,0)))</f>
        <v>1</v>
      </c>
      <c r="BO27" s="160"/>
      <c r="BP27" s="159">
        <f t="shared" ref="BP27" si="400">IF(BP28+BQ28=0,"",IF(BP28=4,3,IF(BP28=3,1,0)))</f>
        <v>0</v>
      </c>
      <c r="BQ27" s="160"/>
      <c r="BR27" s="159">
        <f>IF(BR28+BS28=0,"",IF(BR28=4,3,IF(BR28=3,1,0)))</f>
        <v>0</v>
      </c>
      <c r="BS27" s="160"/>
      <c r="BT27" s="159" t="str">
        <f>IF(BT28+BU28=0,"",IF(BT28=4,3,IF(BT28=3,1,0)))</f>
        <v/>
      </c>
      <c r="BU27" s="160"/>
      <c r="BV27" s="165"/>
      <c r="BW27" s="84"/>
      <c r="BX27" s="157">
        <v>4</v>
      </c>
      <c r="BY27" s="158"/>
      <c r="BZ27" s="159" t="str">
        <f t="shared" ref="BZ27" si="401">IF(BZ28+CA28=0,"",IF(BZ28=4,3,IF(BZ28=3,1,0)))</f>
        <v/>
      </c>
      <c r="CA27" s="160"/>
      <c r="CB27" s="159" t="str">
        <f t="shared" ref="CB27" si="402">IF(CB28+CC28=0,"",IF(CB28=4,3,IF(CB28=3,1,0)))</f>
        <v/>
      </c>
      <c r="CC27" s="160"/>
      <c r="CD27" s="159" t="str">
        <f t="shared" ref="CD27" si="403">IF(CD28+CE28=0,"",IF(CD28=4,3,IF(CD28=3,1,0)))</f>
        <v/>
      </c>
      <c r="CE27" s="160"/>
      <c r="CF27" s="110"/>
      <c r="CG27" s="111"/>
      <c r="CH27" s="159" t="str">
        <f t="shared" ref="CH27" si="404">IF(CH28+CI28=0,"",IF(CH28=4,3,IF(CH28=3,1,0)))</f>
        <v/>
      </c>
      <c r="CI27" s="160"/>
      <c r="CJ27" s="159" t="str">
        <f t="shared" ref="CJ27" si="405">IF(CJ28+CK28=0,"",IF(CJ28=4,3,IF(CJ28=3,1,0)))</f>
        <v/>
      </c>
      <c r="CK27" s="160"/>
      <c r="CL27" s="161">
        <f t="shared" ref="CL27" si="406">SUM(BZ27:CK27)</f>
        <v>0</v>
      </c>
      <c r="CM27" s="162"/>
      <c r="CN27" s="84"/>
      <c r="CO27" s="157">
        <f>IF($R27=1,$M27/2)+IF($R27=0,$M27)</f>
        <v>22</v>
      </c>
      <c r="CP27" s="157">
        <f>IF($T27=1,$M27/2)+IF($T27=0,$M27)</f>
        <v>11</v>
      </c>
      <c r="CQ27" s="157">
        <f>IF($V27=1,$M27/2)+IF($V27=0,$M27)</f>
        <v>0</v>
      </c>
      <c r="CR27" s="157">
        <f>IF($X27=1,$M27/2)+IF($X27=0,$M27)</f>
        <v>11</v>
      </c>
      <c r="CS27" s="157">
        <f>IF($Z27=1,$M27/2)+IF($Z27=0,$M27)</f>
        <v>22</v>
      </c>
      <c r="CT27" s="157">
        <f>IF($AB27=1,$M27/2)+IF($AB27=0,$M27)</f>
        <v>0</v>
      </c>
      <c r="CU27" s="157">
        <f>IF($AD27=1,$M27/2)+IF($AD27=0,$M27)</f>
        <v>0</v>
      </c>
      <c r="CV27" s="157">
        <f>IF($AF27=1,$M27/2)+IF($AF27=0,$M27)</f>
        <v>22</v>
      </c>
      <c r="CW27" s="157">
        <f>IF($AH27=1,$M27/2)+IF($AH27=0,$M27)</f>
        <v>22</v>
      </c>
      <c r="CX27" s="157">
        <f>IF($AJ27=1,$M27/2)+IF($AJ27=0,$M27)</f>
        <v>22</v>
      </c>
      <c r="CY27" s="178"/>
      <c r="CZ27" s="157">
        <f>IF($AN27=1,$M27/2)+IF($AN27=0,$M27)</f>
        <v>0</v>
      </c>
      <c r="DA27" s="157">
        <f>IF($AP27=1,$M27/2)+IF($AP27=0,$M27)</f>
        <v>22</v>
      </c>
      <c r="DB27" s="157">
        <f>IF($AR27=1,$M27/2)+IF($AR27=0,$M27)</f>
        <v>22</v>
      </c>
      <c r="DC27" s="157">
        <f>IF($AT27=1,$M27/2)+IF($AT27=0,$M27)</f>
        <v>11</v>
      </c>
      <c r="DD27" s="157">
        <f>IF($AV27=1,$M27/2)+IF($AV27=0,$M27)</f>
        <v>11</v>
      </c>
      <c r="DE27" s="157">
        <f>IF($AX27=1,$M27/2)+IF($AX27=0,$M27)</f>
        <v>22</v>
      </c>
      <c r="DF27" s="157">
        <f>IF($AZ27=1,$M27/2)+IF($AZ27=0,$M27)</f>
        <v>11</v>
      </c>
      <c r="DG27" s="157">
        <f>IF($BB27=1,$M27/2)+IF($BB27=0,$M27)</f>
        <v>22</v>
      </c>
      <c r="DH27" s="157">
        <f>IF($BD27=1,$M27/2)+IF($BD27=0,$M27)</f>
        <v>0</v>
      </c>
      <c r="DI27" s="157">
        <f>IF($BF27=1,$M27/2)+IF($BF27=0,$M27)</f>
        <v>22</v>
      </c>
      <c r="DJ27" s="157">
        <f>IF($BH27=1,$M27/2)+IF($BH27=0,$M27)</f>
        <v>22</v>
      </c>
      <c r="DK27" s="157">
        <f>IF($BJ27=1,$M27/2)+IF($BJ27=0,$M27)</f>
        <v>11</v>
      </c>
      <c r="DL27" s="157">
        <f>IF($BL27=1,$M27/2)+IF($BL27=0,$M27)</f>
        <v>22</v>
      </c>
      <c r="DM27" s="157">
        <f>IF($BN27=1,$M27/2)+IF($BN27=0,$M27)</f>
        <v>11</v>
      </c>
      <c r="DN27" s="157">
        <f>IF($BP27=1,$M27/2)+IF($BP27=0,$M27)</f>
        <v>22</v>
      </c>
      <c r="DO27" s="157">
        <f>IF($BR27=1,$M27/2)+IF($BR27=0,$M27)</f>
        <v>22</v>
      </c>
      <c r="DP27" s="157">
        <f>IF($BT27=1,$M27/2)+IF($BT27=0,$M27)</f>
        <v>0</v>
      </c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</row>
    <row r="28" spans="1:153" ht="13.5" customHeight="1">
      <c r="A28" s="188"/>
      <c r="B28" s="172"/>
      <c r="C28" s="181"/>
      <c r="D28" s="172"/>
      <c r="E28" s="173"/>
      <c r="F28" s="173"/>
      <c r="G28" s="180"/>
      <c r="H28" s="175"/>
      <c r="I28" s="174"/>
      <c r="J28" s="173"/>
      <c r="K28" s="170"/>
      <c r="L28" s="170"/>
      <c r="M28" s="167"/>
      <c r="N28" s="165"/>
      <c r="O28" s="55">
        <f>SUM($BT28,$BR28,$BP28,$BN28,$BL28,$BJ28,$BH28,$BF28,$BD28,$BB28,$AZ28,$AX28,$AV28,$AT28,$AR28,$AP28,$AN28,$AL28,$AJ28,$AH28,$AF28,$AD28,$AB28,$Z28,$X28,$V28,$T28,$R28,)</f>
        <v>56</v>
      </c>
      <c r="P28" s="56">
        <f>SUM($BU28,$BS28,$BQ28,$BO28,$BM28,$BK28,$BI28,$BG28,$BE28,$BC28,$BA28,$AY28,$AW28,$AU28,$AS28,$AQ28,$AO28,$AM28,$AK28,$AI28,$AG28,$AE28,$AC28,$AA28,$Y28,$W28,$U28,$S28,)</f>
        <v>85</v>
      </c>
      <c r="Q28" s="171"/>
      <c r="R28" s="130">
        <v>0</v>
      </c>
      <c r="S28" s="131">
        <v>4</v>
      </c>
      <c r="T28" s="130">
        <v>3</v>
      </c>
      <c r="U28" s="131">
        <v>3</v>
      </c>
      <c r="V28" s="128">
        <v>4</v>
      </c>
      <c r="W28" s="129">
        <v>2</v>
      </c>
      <c r="X28" s="128">
        <v>3</v>
      </c>
      <c r="Y28" s="129">
        <v>3</v>
      </c>
      <c r="Z28" s="128">
        <v>1</v>
      </c>
      <c r="AA28" s="129">
        <v>4</v>
      </c>
      <c r="AB28" s="144">
        <v>4</v>
      </c>
      <c r="AC28" s="145">
        <v>0</v>
      </c>
      <c r="AD28" s="144">
        <v>4</v>
      </c>
      <c r="AE28" s="145">
        <v>2</v>
      </c>
      <c r="AF28" s="136">
        <v>1</v>
      </c>
      <c r="AG28" s="137">
        <v>4</v>
      </c>
      <c r="AH28" s="136">
        <v>2</v>
      </c>
      <c r="AI28" s="137">
        <v>4</v>
      </c>
      <c r="AJ28" s="136">
        <v>0</v>
      </c>
      <c r="AK28" s="137">
        <v>4</v>
      </c>
      <c r="AL28" s="138"/>
      <c r="AM28" s="139"/>
      <c r="AN28" s="140">
        <v>4</v>
      </c>
      <c r="AO28" s="141">
        <v>2</v>
      </c>
      <c r="AP28" s="140">
        <v>2</v>
      </c>
      <c r="AQ28" s="141">
        <v>4</v>
      </c>
      <c r="AR28" s="140">
        <v>2</v>
      </c>
      <c r="AS28" s="141">
        <v>4</v>
      </c>
      <c r="AT28" s="47">
        <v>3</v>
      </c>
      <c r="AU28" s="46">
        <v>3</v>
      </c>
      <c r="AV28" s="47">
        <v>3</v>
      </c>
      <c r="AW28" s="46">
        <v>3</v>
      </c>
      <c r="AX28" s="47">
        <v>1</v>
      </c>
      <c r="AY28" s="46">
        <v>4</v>
      </c>
      <c r="AZ28" s="47">
        <v>3</v>
      </c>
      <c r="BA28" s="46">
        <v>3</v>
      </c>
      <c r="BB28" s="47">
        <v>2</v>
      </c>
      <c r="BC28" s="46">
        <v>4</v>
      </c>
      <c r="BD28" s="47">
        <v>4</v>
      </c>
      <c r="BE28" s="46">
        <v>2</v>
      </c>
      <c r="BF28" s="47">
        <v>0</v>
      </c>
      <c r="BG28" s="46">
        <v>4</v>
      </c>
      <c r="BH28" s="47">
        <v>2</v>
      </c>
      <c r="BI28" s="46">
        <v>4</v>
      </c>
      <c r="BJ28" s="47">
        <v>3</v>
      </c>
      <c r="BK28" s="46">
        <v>3</v>
      </c>
      <c r="BL28" s="47">
        <v>0</v>
      </c>
      <c r="BM28" s="46">
        <v>4</v>
      </c>
      <c r="BN28" s="47">
        <v>3</v>
      </c>
      <c r="BO28" s="46">
        <v>3</v>
      </c>
      <c r="BP28" s="47">
        <v>0</v>
      </c>
      <c r="BQ28" s="46">
        <v>4</v>
      </c>
      <c r="BR28" s="47">
        <v>2</v>
      </c>
      <c r="BS28" s="46">
        <v>4</v>
      </c>
      <c r="BT28" s="47"/>
      <c r="BU28" s="46"/>
      <c r="BV28" s="165"/>
      <c r="BW28" s="84"/>
      <c r="BX28" s="157"/>
      <c r="BY28" s="158"/>
      <c r="BZ28" s="47"/>
      <c r="CA28" s="46"/>
      <c r="CB28" s="47"/>
      <c r="CC28" s="46"/>
      <c r="CD28" s="47"/>
      <c r="CE28" s="46"/>
      <c r="CF28" s="112"/>
      <c r="CG28" s="113"/>
      <c r="CH28" s="47"/>
      <c r="CI28" s="46"/>
      <c r="CJ28" s="47"/>
      <c r="CK28" s="46"/>
      <c r="CL28" s="161"/>
      <c r="CM28" s="162"/>
      <c r="CN28" s="84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78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</row>
    <row r="29" spans="1:153" ht="13.5" customHeight="1">
      <c r="A29" s="183">
        <v>12</v>
      </c>
      <c r="B29" s="172" t="s">
        <v>230</v>
      </c>
      <c r="C29" s="181" t="s">
        <v>257</v>
      </c>
      <c r="D29" s="172"/>
      <c r="E29" s="173">
        <f t="shared" ref="E29" si="407">IF(G29="",0,IF(F29+G29&lt;1000,1000,F29+G29))</f>
        <v>1314</v>
      </c>
      <c r="F29" s="173">
        <f t="shared" ref="F29" si="408">IF(I29&gt;150,IF(H29&gt;=65,0,SUM(K29-(COUNT(AT29:BU29))*3*(15+50)%)*10),IF(I29&lt;-150,IF((K29-(COUNT(AT29:BU29))*3*((G29-$G$64)/10+50)%)*10&lt;1,0,SUM(K29-(COUNT(AT29:BU29))*3*((G29-$G$64)/10+50)%)*10),SUM(K29-(COUNT(AT29:BU29))*3*((G29-$G$64)/10+50)%)*10))</f>
        <v>0</v>
      </c>
      <c r="G29" s="180">
        <v>1314</v>
      </c>
      <c r="H29" s="175">
        <f t="shared" ref="H29" si="409">IF(COUNT(AT29:BU29)=0,0,K29/((COUNT(AT29:BU29))*3)%)</f>
        <v>30.769230769230766</v>
      </c>
      <c r="I29" s="173">
        <f t="shared" ref="I29" si="410">IF(G29="",0,G29-$G$64)</f>
        <v>-174.23076923076928</v>
      </c>
      <c r="J29" s="173">
        <f t="shared" ref="J29" si="411">IF(G29=0,0,(SUM($G$7:$G$62)-G29)/(COUNT($G$7:$G$62)-1))</f>
        <v>1437.8846153846155</v>
      </c>
      <c r="K29" s="170">
        <f t="shared" ref="K29" si="412">SUM(AT29:BU29)</f>
        <v>12</v>
      </c>
      <c r="L29" s="170">
        <f t="shared" ref="L29" si="413">SUM(R29:AS29)</f>
        <v>11</v>
      </c>
      <c r="M29" s="166">
        <f t="shared" ref="M29" si="414">SUM(K29+L29)</f>
        <v>23</v>
      </c>
      <c r="N29" s="165">
        <v>23</v>
      </c>
      <c r="O29" s="198">
        <f>IF(O30+P30&lt;1,0,SUM(O30/P30))</f>
        <v>0.68235294117647061</v>
      </c>
      <c r="P29" s="199"/>
      <c r="Q29" s="171">
        <f>CZ63</f>
        <v>281.5</v>
      </c>
      <c r="R29" s="168">
        <f t="shared" ref="R29" si="415">IF(R30+S30=0,"",IF(R30=4,3,IF(R30=3,1,0)))</f>
        <v>1</v>
      </c>
      <c r="S29" s="169"/>
      <c r="T29" s="168">
        <f t="shared" ref="T29" si="416">IF(T30+U30=0,"",IF(T30=4,3,IF(T30=3,1,0)))</f>
        <v>0</v>
      </c>
      <c r="U29" s="169"/>
      <c r="V29" s="168">
        <f t="shared" ref="V29" si="417">IF(V30+W30=0,"",IF(V30=4,3,IF(V30=3,1,0)))</f>
        <v>3</v>
      </c>
      <c r="W29" s="169"/>
      <c r="X29" s="168">
        <f t="shared" ref="X29" si="418">IF(X30+Y30=0,"",IF(X30=4,3,IF(X30=3,1,0)))</f>
        <v>0</v>
      </c>
      <c r="Y29" s="169"/>
      <c r="Z29" s="168">
        <f t="shared" ref="Z29" si="419">IF(Z30+AA30=0,"",IF(Z30=4,3,IF(Z30=3,1,0)))</f>
        <v>0</v>
      </c>
      <c r="AA29" s="169"/>
      <c r="AB29" s="168">
        <f t="shared" ref="AB29" si="420">IF(AB30+AC30=0,"",IF(AB30=4,3,IF(AB30=3,1,0)))</f>
        <v>0</v>
      </c>
      <c r="AC29" s="169"/>
      <c r="AD29" s="168">
        <f t="shared" ref="AD29" si="421">IF(AD30+AE30=0,"",IF(AD30=4,3,IF(AD30=3,1,0)))</f>
        <v>0</v>
      </c>
      <c r="AE29" s="169"/>
      <c r="AF29" s="168">
        <f t="shared" ref="AF29" si="422">IF(AF30+AG30=0,"",IF(AF30=4,3,IF(AF30=3,1,0)))</f>
        <v>3</v>
      </c>
      <c r="AG29" s="169"/>
      <c r="AH29" s="168">
        <f t="shared" ref="AH29" si="423">IF(AH30+AI30=0,"",IF(AH30=4,3,IF(AH30=3,1,0)))</f>
        <v>1</v>
      </c>
      <c r="AI29" s="169"/>
      <c r="AJ29" s="168">
        <f t="shared" ref="AJ29" si="424">IF(AJ30+AK30=0,"",IF(AJ30=4,3,IF(AJ30=3,1,0)))</f>
        <v>0</v>
      </c>
      <c r="AK29" s="169"/>
      <c r="AL29" s="168">
        <f t="shared" ref="AL29" si="425">IF(AL30+AM30=0,"",IF(AL30=4,3,IF(AL30=3,1,0)))</f>
        <v>0</v>
      </c>
      <c r="AM29" s="169"/>
      <c r="AN29" s="132"/>
      <c r="AO29" s="133"/>
      <c r="AP29" s="168">
        <f t="shared" ref="AP29" si="426">IF(AP30+AQ30=0,"",IF(AP30=4,3,IF(AP30=3,1,0)))</f>
        <v>0</v>
      </c>
      <c r="AQ29" s="169"/>
      <c r="AR29" s="168">
        <f t="shared" ref="AR29" si="427">IF(AR30+AS30=0,"",IF(AR30=4,3,IF(AR30=3,1,0)))</f>
        <v>3</v>
      </c>
      <c r="AS29" s="169"/>
      <c r="AT29" s="159">
        <f t="shared" ref="AT29" si="428">IF(AT30+AU30=0,"",IF(AT30=4,3,IF(AT30=3,1,0)))</f>
        <v>1</v>
      </c>
      <c r="AU29" s="160"/>
      <c r="AV29" s="159">
        <f t="shared" ref="AV29" si="429">IF(AV30+AW30=0,"",IF(AV30=4,3,IF(AV30=3,1,0)))</f>
        <v>3</v>
      </c>
      <c r="AW29" s="160"/>
      <c r="AX29" s="159">
        <f t="shared" ref="AX29" si="430">IF(AX30+AY30=0,"",IF(AX30=4,3,IF(AX30=3,1,0)))</f>
        <v>0</v>
      </c>
      <c r="AY29" s="160"/>
      <c r="AZ29" s="159">
        <f t="shared" ref="AZ29" si="431">IF(AZ30+BA30=0,"",IF(AZ30=4,3,IF(AZ30=3,1,0)))</f>
        <v>1</v>
      </c>
      <c r="BA29" s="160"/>
      <c r="BB29" s="159">
        <f t="shared" ref="BB29" si="432">IF(BB30+BC30=0,"",IF(BB30=4,3,IF(BB30=3,1,0)))</f>
        <v>1</v>
      </c>
      <c r="BC29" s="160"/>
      <c r="BD29" s="159">
        <f t="shared" ref="BD29" si="433">IF(BD30+BE30=0,"",IF(BD30=4,3,IF(BD30=3,1,0)))</f>
        <v>3</v>
      </c>
      <c r="BE29" s="160"/>
      <c r="BF29" s="159">
        <f t="shared" ref="BF29" si="434">IF(BF30+BG30=0,"",IF(BF30=4,3,IF(BF30=3,1,0)))</f>
        <v>0</v>
      </c>
      <c r="BG29" s="160"/>
      <c r="BH29" s="159">
        <f t="shared" ref="BH29" si="435">IF(BH30+BI30=0,"",IF(BH30=4,3,IF(BH30=3,1,0)))</f>
        <v>1</v>
      </c>
      <c r="BI29" s="160"/>
      <c r="BJ29" s="159">
        <f t="shared" ref="BJ29" si="436">IF(BJ30+BK30=0,"",IF(BJ30=4,3,IF(BJ30=3,1,0)))</f>
        <v>1</v>
      </c>
      <c r="BK29" s="160"/>
      <c r="BL29" s="159">
        <f t="shared" ref="BL29" si="437">IF(BL30+BM30=0,"",IF(BL30=4,3,IF(BL30=3,1,0)))</f>
        <v>0</v>
      </c>
      <c r="BM29" s="160"/>
      <c r="BN29" s="159">
        <f t="shared" ref="BN29" si="438">IF(BN30+BO30=0,"",IF(BN30=4,3,IF(BN30=3,1,0)))</f>
        <v>1</v>
      </c>
      <c r="BO29" s="160"/>
      <c r="BP29" s="159">
        <f t="shared" ref="BP29" si="439">IF(BP30+BQ30=0,"",IF(BP30=4,3,IF(BP30=3,1,0)))</f>
        <v>0</v>
      </c>
      <c r="BQ29" s="160"/>
      <c r="BR29" s="159">
        <f>IF(BR30+BS30=0,"",IF(BR30=4,3,IF(BR30=3,1,0)))</f>
        <v>0</v>
      </c>
      <c r="BS29" s="160"/>
      <c r="BT29" s="159" t="str">
        <f>IF(BT30+BU30=0,"",IF(BT30=4,3,IF(BT30=3,1,0)))</f>
        <v/>
      </c>
      <c r="BU29" s="160"/>
      <c r="BV29" s="165"/>
      <c r="BW29" s="84"/>
      <c r="BX29" s="157">
        <v>5</v>
      </c>
      <c r="BY29" s="158"/>
      <c r="BZ29" s="159" t="str">
        <f t="shared" ref="BZ29" si="440">IF(BZ30+CA30=0,"",IF(BZ30=4,3,IF(BZ30=3,1,0)))</f>
        <v/>
      </c>
      <c r="CA29" s="160"/>
      <c r="CB29" s="159" t="str">
        <f t="shared" ref="CB29" si="441">IF(CB30+CC30=0,"",IF(CB30=4,3,IF(CB30=3,1,0)))</f>
        <v/>
      </c>
      <c r="CC29" s="160"/>
      <c r="CD29" s="159" t="str">
        <f t="shared" ref="CD29" si="442">IF(CD30+CE30=0,"",IF(CD30=4,3,IF(CD30=3,1,0)))</f>
        <v/>
      </c>
      <c r="CE29" s="160"/>
      <c r="CF29" s="159" t="str">
        <f t="shared" ref="CF29" si="443">IF(CF30+CG30=0,"",IF(CF30=4,3,IF(CF30=3,1,0)))</f>
        <v/>
      </c>
      <c r="CG29" s="160"/>
      <c r="CH29" s="110"/>
      <c r="CI29" s="111"/>
      <c r="CJ29" s="159" t="str">
        <f t="shared" ref="CJ29" si="444">IF(CJ30+CK30=0,"",IF(CJ30=4,3,IF(CJ30=3,1,0)))</f>
        <v/>
      </c>
      <c r="CK29" s="160"/>
      <c r="CL29" s="161">
        <f t="shared" ref="CL29" si="445">SUM(BZ29:CK29)</f>
        <v>0</v>
      </c>
      <c r="CM29" s="162"/>
      <c r="CN29" s="84"/>
      <c r="CO29" s="157">
        <f>IF($R29=1,$M29/2)+IF($R29=0,$M29)</f>
        <v>11.5</v>
      </c>
      <c r="CP29" s="157">
        <f>IF($T29=1,$M29/2)+IF($T29=0,$M29)</f>
        <v>23</v>
      </c>
      <c r="CQ29" s="157">
        <f>IF($V29=1,$M29/2)+IF($V29=0,$M29)</f>
        <v>0</v>
      </c>
      <c r="CR29" s="157">
        <f>IF($X29=1,$M29/2)+IF($X29=0,$M29)</f>
        <v>23</v>
      </c>
      <c r="CS29" s="157">
        <f>IF($Z29=1,$M29/2)+IF($Z29=0,$M29)</f>
        <v>23</v>
      </c>
      <c r="CT29" s="157">
        <f>IF($AB29=1,$M29/2)+IF($AB29=0,$M29)</f>
        <v>23</v>
      </c>
      <c r="CU29" s="157">
        <f>IF($AD29=1,$M29/2)+IF($AD29=0,$M29)</f>
        <v>23</v>
      </c>
      <c r="CV29" s="157">
        <f>IF($AF29=1,$M29/2)+IF($AF29=0,$M29)</f>
        <v>0</v>
      </c>
      <c r="CW29" s="157">
        <f>IF($AH29=1,$M29/2)+IF($AH29=0,$M29)</f>
        <v>11.5</v>
      </c>
      <c r="CX29" s="157">
        <f>IF($AJ29=1,$M29/2)+IF($AJ29=0,$M29)</f>
        <v>23</v>
      </c>
      <c r="CY29" s="157">
        <f>IF($AL29=1,$M29/2)+IF($AL29=0,$M29)</f>
        <v>23</v>
      </c>
      <c r="CZ29" s="178"/>
      <c r="DA29" s="157">
        <f>IF($AP29=1,$M29/2)+IF($AP29=0,$M29)</f>
        <v>23</v>
      </c>
      <c r="DB29" s="157">
        <f>IF($AR29=1,$M29/2)+IF($AR29=0,$M29)</f>
        <v>0</v>
      </c>
      <c r="DC29" s="157">
        <f>IF($AT29=1,$M29/2)+IF($AT29=0,$M29)</f>
        <v>11.5</v>
      </c>
      <c r="DD29" s="157">
        <f>IF($AV29=1,$M29/2)+IF($AV29=0,$M29)</f>
        <v>0</v>
      </c>
      <c r="DE29" s="157">
        <f>IF($AX29=1,$M29/2)+IF($AX29=0,$M29)</f>
        <v>23</v>
      </c>
      <c r="DF29" s="157">
        <f>IF($AZ29=1,$M29/2)+IF($AZ29=0,$M29)</f>
        <v>11.5</v>
      </c>
      <c r="DG29" s="157">
        <f>IF($BB29=1,$M29/2)+IF($BB29=0,$M29)</f>
        <v>11.5</v>
      </c>
      <c r="DH29" s="157">
        <f>IF($BD29=1,$M29/2)+IF($BD29=0,$M29)</f>
        <v>0</v>
      </c>
      <c r="DI29" s="157">
        <f>IF($BF29=1,$M29/2)+IF($BF29=0,$M29)</f>
        <v>23</v>
      </c>
      <c r="DJ29" s="157">
        <f>IF($BH29=1,$M29/2)+IF($BH29=0,$M29)</f>
        <v>11.5</v>
      </c>
      <c r="DK29" s="157">
        <f>IF($BJ29=1,$M29/2)+IF($BJ29=0,$M29)</f>
        <v>11.5</v>
      </c>
      <c r="DL29" s="157">
        <f>IF($BL29=1,$M29/2)+IF($BL29=0,$M29)</f>
        <v>23</v>
      </c>
      <c r="DM29" s="157">
        <f>IF($BN29=1,$M29/2)+IF($BN29=0,$M29)</f>
        <v>11.5</v>
      </c>
      <c r="DN29" s="157">
        <f>IF($BP29=1,$M29/2)+IF($BP29=0,$M29)</f>
        <v>23</v>
      </c>
      <c r="DO29" s="157">
        <f>IF($BR29=1,$M29/2)+IF($BR29=0,$M29)</f>
        <v>23</v>
      </c>
      <c r="DP29" s="157">
        <f>IF($BT29=1,$M29/2)+IF($BT29=0,$M29)</f>
        <v>0</v>
      </c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</row>
    <row r="30" spans="1:153" ht="13.5" customHeight="1">
      <c r="A30" s="187"/>
      <c r="B30" s="172"/>
      <c r="C30" s="181"/>
      <c r="D30" s="172"/>
      <c r="E30" s="173"/>
      <c r="F30" s="173"/>
      <c r="G30" s="180"/>
      <c r="H30" s="175"/>
      <c r="I30" s="174"/>
      <c r="J30" s="173"/>
      <c r="K30" s="170"/>
      <c r="L30" s="170"/>
      <c r="M30" s="167"/>
      <c r="N30" s="165"/>
      <c r="O30" s="55">
        <f>SUM($BT30,$BR30,$BP30,$BN30,$BL30,$BJ30,$BH30,$BF30,$BD30,$BB30,$AZ30,$AX30,$AV30,$AT30,$AR30,$AP30,$AN30,$AL30,$AJ30,$AH30,$AF30,$AD30,$AB30,$Z30,$X30,$V30,$T30,$R30,)</f>
        <v>58</v>
      </c>
      <c r="P30" s="56">
        <f>SUM($BU30,$BS30,$BQ30,$BO30,$BM30,$BK30,$BI30,$BG30,$BE30,$BC30,$BA30,$AY30,$AW30,$AU30,$AS30,$AQ30,$AO30,$AM30,$AK30,$AI30,$AG30,$AE30,$AC30,$AA30,$Y30,$W30,$U30,$S30,)</f>
        <v>85</v>
      </c>
      <c r="Q30" s="171"/>
      <c r="R30" s="130">
        <v>3</v>
      </c>
      <c r="S30" s="131">
        <v>3</v>
      </c>
      <c r="T30" s="130">
        <v>1</v>
      </c>
      <c r="U30" s="131">
        <v>4</v>
      </c>
      <c r="V30" s="130">
        <v>4</v>
      </c>
      <c r="W30" s="131">
        <v>2</v>
      </c>
      <c r="X30" s="128">
        <v>1</v>
      </c>
      <c r="Y30" s="129">
        <v>4</v>
      </c>
      <c r="Z30" s="128">
        <v>2</v>
      </c>
      <c r="AA30" s="129">
        <v>4</v>
      </c>
      <c r="AB30" s="130">
        <v>0</v>
      </c>
      <c r="AC30" s="131">
        <v>4</v>
      </c>
      <c r="AD30" s="130">
        <v>0</v>
      </c>
      <c r="AE30" s="131">
        <v>4</v>
      </c>
      <c r="AF30" s="130">
        <v>4</v>
      </c>
      <c r="AG30" s="131">
        <v>1</v>
      </c>
      <c r="AH30" s="128">
        <v>3</v>
      </c>
      <c r="AI30" s="129">
        <v>3</v>
      </c>
      <c r="AJ30" s="128">
        <v>1</v>
      </c>
      <c r="AK30" s="129">
        <v>4</v>
      </c>
      <c r="AL30" s="140">
        <v>2</v>
      </c>
      <c r="AM30" s="141">
        <v>4</v>
      </c>
      <c r="AN30" s="142"/>
      <c r="AO30" s="143"/>
      <c r="AP30" s="140">
        <v>1</v>
      </c>
      <c r="AQ30" s="141">
        <v>4</v>
      </c>
      <c r="AR30" s="140">
        <v>4</v>
      </c>
      <c r="AS30" s="141">
        <v>2</v>
      </c>
      <c r="AT30" s="47">
        <v>3</v>
      </c>
      <c r="AU30" s="46">
        <v>3</v>
      </c>
      <c r="AV30" s="47">
        <v>4</v>
      </c>
      <c r="AW30" s="46">
        <v>2</v>
      </c>
      <c r="AX30" s="47">
        <v>1</v>
      </c>
      <c r="AY30" s="46">
        <v>4</v>
      </c>
      <c r="AZ30" s="47">
        <v>3</v>
      </c>
      <c r="BA30" s="46">
        <v>3</v>
      </c>
      <c r="BB30" s="47">
        <v>3</v>
      </c>
      <c r="BC30" s="46">
        <v>3</v>
      </c>
      <c r="BD30" s="47">
        <v>4</v>
      </c>
      <c r="BE30" s="46">
        <v>2</v>
      </c>
      <c r="BF30" s="47">
        <v>1</v>
      </c>
      <c r="BG30" s="46">
        <v>4</v>
      </c>
      <c r="BH30" s="47">
        <v>3</v>
      </c>
      <c r="BI30" s="46">
        <v>3</v>
      </c>
      <c r="BJ30" s="47">
        <v>3</v>
      </c>
      <c r="BK30" s="46">
        <v>3</v>
      </c>
      <c r="BL30" s="47">
        <v>1</v>
      </c>
      <c r="BM30" s="46">
        <v>4</v>
      </c>
      <c r="BN30" s="47">
        <v>3</v>
      </c>
      <c r="BO30" s="46">
        <v>3</v>
      </c>
      <c r="BP30" s="47">
        <v>1</v>
      </c>
      <c r="BQ30" s="46">
        <v>4</v>
      </c>
      <c r="BR30" s="47">
        <v>2</v>
      </c>
      <c r="BS30" s="46">
        <v>4</v>
      </c>
      <c r="BT30" s="47"/>
      <c r="BU30" s="46"/>
      <c r="BV30" s="165"/>
      <c r="BW30" s="84"/>
      <c r="BX30" s="157"/>
      <c r="BY30" s="158"/>
      <c r="BZ30" s="47"/>
      <c r="CA30" s="46"/>
      <c r="CB30" s="47"/>
      <c r="CC30" s="46"/>
      <c r="CD30" s="47"/>
      <c r="CE30" s="46"/>
      <c r="CF30" s="47"/>
      <c r="CG30" s="46"/>
      <c r="CH30" s="112"/>
      <c r="CI30" s="113"/>
      <c r="CJ30" s="47"/>
      <c r="CK30" s="46"/>
      <c r="CL30" s="161"/>
      <c r="CM30" s="162"/>
      <c r="CN30" s="84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78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</row>
    <row r="31" spans="1:153" ht="13.5" customHeight="1">
      <c r="A31" s="185">
        <v>13</v>
      </c>
      <c r="B31" s="172" t="s">
        <v>231</v>
      </c>
      <c r="C31" s="181" t="s">
        <v>258</v>
      </c>
      <c r="D31" s="172"/>
      <c r="E31" s="173">
        <f t="shared" ref="E31" si="446">IF(G31="",0,IF(F31+G31&lt;1000,1000,F31+G31))</f>
        <v>1407.97</v>
      </c>
      <c r="F31" s="173">
        <f t="shared" ref="F31" si="447">IF(I31&gt;150,IF(H31&gt;=65,0,SUM(K31-(COUNT(AT31:BU31))*3*(15+50)%)*10),IF(I31&lt;-150,IF((K31-(COUNT(AT31:BU31))*3*((G31-$G$64)/10+50)%)*10&lt;1,0,SUM(K31-(COUNT(AT31:BU31))*3*((G31-$G$64)/10+50)%)*10),SUM(K31-(COUNT(AT31:BU31))*3*((G31-$G$64)/10+50)%)*10))</f>
        <v>-88.029999999999944</v>
      </c>
      <c r="G31" s="180">
        <v>1496</v>
      </c>
      <c r="H31" s="175">
        <f t="shared" ref="H31" si="448">IF(COUNT(AT31:BU31)=0,0,K31/((COUNT(AT31:BU31))*3)%)</f>
        <v>28.205128205128204</v>
      </c>
      <c r="I31" s="173">
        <f t="shared" ref="I31" si="449">IF(G31="",0,G31-$G$64)</f>
        <v>7.7692307692307168</v>
      </c>
      <c r="J31" s="173">
        <f t="shared" ref="J31" si="450">IF(G31=0,0,(SUM($G$7:$G$62)-G31)/(COUNT($G$7:$G$62)-1))</f>
        <v>1430.8846153846155</v>
      </c>
      <c r="K31" s="170">
        <f t="shared" ref="K31" si="451">SUM(AT31:BU31)</f>
        <v>11</v>
      </c>
      <c r="L31" s="170">
        <f t="shared" ref="L31" si="452">SUM(R31:AS31)</f>
        <v>27</v>
      </c>
      <c r="M31" s="166">
        <f t="shared" ref="M31" si="453">SUM(K31+L31)</f>
        <v>38</v>
      </c>
      <c r="N31" s="165">
        <v>12</v>
      </c>
      <c r="O31" s="198">
        <f>IF(O32+P32&lt;1,0,SUM(O32/P32))</f>
        <v>1.0273972602739727</v>
      </c>
      <c r="P31" s="199"/>
      <c r="Q31" s="171">
        <f>DA63</f>
        <v>415</v>
      </c>
      <c r="R31" s="168">
        <f t="shared" ref="R31" si="454">IF(R32+S32=0,"",IF(R32=4,3,IF(R32=3,1,0)))</f>
        <v>1</v>
      </c>
      <c r="S31" s="169"/>
      <c r="T31" s="168">
        <f t="shared" ref="T31" si="455">IF(T32+U32=0,"",IF(T32=4,3,IF(T32=3,1,0)))</f>
        <v>0</v>
      </c>
      <c r="U31" s="169"/>
      <c r="V31" s="168">
        <f t="shared" ref="V31" si="456">IF(V32+W32=0,"",IF(V32=4,3,IF(V32=3,1,0)))</f>
        <v>1</v>
      </c>
      <c r="W31" s="169"/>
      <c r="X31" s="168">
        <f t="shared" ref="X31" si="457">IF(X32+Y32=0,"",IF(X32=4,3,IF(X32=3,1,0)))</f>
        <v>3</v>
      </c>
      <c r="Y31" s="169"/>
      <c r="Z31" s="168">
        <f t="shared" ref="Z31" si="458">IF(Z32+AA32=0,"",IF(Z32=4,3,IF(Z32=3,1,0)))</f>
        <v>3</v>
      </c>
      <c r="AA31" s="169"/>
      <c r="AB31" s="168">
        <f t="shared" ref="AB31" si="459">IF(AB32+AC32=0,"",IF(AB32=4,3,IF(AB32=3,1,0)))</f>
        <v>3</v>
      </c>
      <c r="AC31" s="169"/>
      <c r="AD31" s="168">
        <f t="shared" ref="AD31" si="460">IF(AD32+AE32=0,"",IF(AD32=4,3,IF(AD32=3,1,0)))</f>
        <v>1</v>
      </c>
      <c r="AE31" s="169"/>
      <c r="AF31" s="168">
        <f t="shared" ref="AF31" si="461">IF(AF32+AG32=0,"",IF(AF32=4,3,IF(AF32=3,1,0)))</f>
        <v>3</v>
      </c>
      <c r="AG31" s="169"/>
      <c r="AH31" s="168">
        <f t="shared" ref="AH31" si="462">IF(AH32+AI32=0,"",IF(AH32=4,3,IF(AH32=3,1,0)))</f>
        <v>3</v>
      </c>
      <c r="AI31" s="169"/>
      <c r="AJ31" s="168">
        <f t="shared" ref="AJ31" si="463">IF(AJ32+AK32=0,"",IF(AJ32=4,3,IF(AJ32=3,1,0)))</f>
        <v>0</v>
      </c>
      <c r="AK31" s="169"/>
      <c r="AL31" s="168">
        <f t="shared" ref="AL31" si="464">IF(AL32+AM32=0,"",IF(AL32=4,3,IF(AL32=3,1,0)))</f>
        <v>3</v>
      </c>
      <c r="AM31" s="169"/>
      <c r="AN31" s="168">
        <f t="shared" ref="AN31" si="465">IF(AN32+AO32=0,"",IF(AN32=4,3,IF(AN32=3,1,0)))</f>
        <v>3</v>
      </c>
      <c r="AO31" s="169"/>
      <c r="AP31" s="132"/>
      <c r="AQ31" s="133"/>
      <c r="AR31" s="168">
        <f>IF(AR32+AS32=0,"",IF(AR32=4,3,IF(AR32=3,1,0)))</f>
        <v>3</v>
      </c>
      <c r="AS31" s="169"/>
      <c r="AT31" s="159">
        <f t="shared" ref="AT31" si="466">IF(AT32+AU32=0,"",IF(AT32=4,3,IF(AT32=3,1,0)))</f>
        <v>1</v>
      </c>
      <c r="AU31" s="160"/>
      <c r="AV31" s="159">
        <f t="shared" ref="AV31" si="467">IF(AV32+AW32=0,"",IF(AV32=4,3,IF(AV32=3,1,0)))</f>
        <v>1</v>
      </c>
      <c r="AW31" s="160"/>
      <c r="AX31" s="159">
        <f t="shared" ref="AX31" si="468">IF(AX32+AY32=0,"",IF(AX32=4,3,IF(AX32=3,1,0)))</f>
        <v>0</v>
      </c>
      <c r="AY31" s="160"/>
      <c r="AZ31" s="159">
        <f t="shared" ref="AZ31" si="469">IF(AZ32+BA32=0,"",IF(AZ32=4,3,IF(AZ32=3,1,0)))</f>
        <v>1</v>
      </c>
      <c r="BA31" s="160"/>
      <c r="BB31" s="159">
        <f t="shared" ref="BB31" si="470">IF(BB32+BC32=0,"",IF(BB32=4,3,IF(BB32=3,1,0)))</f>
        <v>0</v>
      </c>
      <c r="BC31" s="160"/>
      <c r="BD31" s="159">
        <f t="shared" ref="BD31" si="471">IF(BD32+BE32=0,"",IF(BD32=4,3,IF(BD32=3,1,0)))</f>
        <v>3</v>
      </c>
      <c r="BE31" s="160"/>
      <c r="BF31" s="159">
        <f t="shared" ref="BF31" si="472">IF(BF32+BG32=0,"",IF(BF32=4,3,IF(BF32=3,1,0)))</f>
        <v>0</v>
      </c>
      <c r="BG31" s="160"/>
      <c r="BH31" s="159">
        <f t="shared" ref="BH31" si="473">IF(BH32+BI32=0,"",IF(BH32=4,3,IF(BH32=3,1,0)))</f>
        <v>0</v>
      </c>
      <c r="BI31" s="160"/>
      <c r="BJ31" s="159">
        <f t="shared" ref="BJ31" si="474">IF(BJ32+BK32=0,"",IF(BJ32=4,3,IF(BJ32=3,1,0)))</f>
        <v>3</v>
      </c>
      <c r="BK31" s="160"/>
      <c r="BL31" s="159">
        <f t="shared" ref="BL31" si="475">IF(BL32+BM32=0,"",IF(BL32=4,3,IF(BL32=3,1,0)))</f>
        <v>1</v>
      </c>
      <c r="BM31" s="160"/>
      <c r="BN31" s="159">
        <f t="shared" ref="BN31" si="476">IF(BN32+BO32=0,"",IF(BN32=4,3,IF(BN32=3,1,0)))</f>
        <v>0</v>
      </c>
      <c r="BO31" s="160"/>
      <c r="BP31" s="159">
        <f t="shared" ref="BP31" si="477">IF(BP32+BQ32=0,"",IF(BP32=4,3,IF(BP32=3,1,0)))</f>
        <v>0</v>
      </c>
      <c r="BQ31" s="160"/>
      <c r="BR31" s="159">
        <f>IF(BR32+BS32=0,"",IF(BR32=4,3,IF(BR32=3,1,0)))</f>
        <v>1</v>
      </c>
      <c r="BS31" s="160"/>
      <c r="BT31" s="159" t="str">
        <f>IF(BT32+BU32=0,"",IF(BT32=4,3,IF(BT32=3,1,0)))</f>
        <v/>
      </c>
      <c r="BU31" s="160"/>
      <c r="BV31" s="165"/>
      <c r="BW31" s="84"/>
      <c r="BX31" s="157">
        <v>6</v>
      </c>
      <c r="BY31" s="158"/>
      <c r="BZ31" s="159" t="str">
        <f t="shared" ref="BZ31" si="478">IF(BZ32+CA32=0,"",IF(BZ32=4,3,IF(BZ32=3,1,0)))</f>
        <v/>
      </c>
      <c r="CA31" s="160"/>
      <c r="CB31" s="159" t="str">
        <f t="shared" ref="CB31" si="479">IF(CB32+CC32=0,"",IF(CB32=4,3,IF(CB32=3,1,0)))</f>
        <v/>
      </c>
      <c r="CC31" s="160"/>
      <c r="CD31" s="159" t="str">
        <f t="shared" ref="CD31" si="480">IF(CD32+CE32=0,"",IF(CD32=4,3,IF(CD32=3,1,0)))</f>
        <v/>
      </c>
      <c r="CE31" s="160"/>
      <c r="CF31" s="159" t="str">
        <f t="shared" ref="CF31" si="481">IF(CF32+CG32=0,"",IF(CF32=4,3,IF(CF32=3,1,0)))</f>
        <v/>
      </c>
      <c r="CG31" s="160"/>
      <c r="CH31" s="159" t="str">
        <f t="shared" ref="CH31" si="482">IF(CH32+CI32=0,"",IF(CH32=4,3,IF(CH32=3,1,0)))</f>
        <v/>
      </c>
      <c r="CI31" s="160"/>
      <c r="CJ31" s="110"/>
      <c r="CK31" s="111"/>
      <c r="CL31" s="161">
        <f t="shared" ref="CL31" si="483">SUM(BZ31:CK31)</f>
        <v>0</v>
      </c>
      <c r="CM31" s="162"/>
      <c r="CN31" s="84"/>
      <c r="CO31" s="157">
        <f>IF($R31=1,$M31/2)+IF($R31=0,$M31)</f>
        <v>19</v>
      </c>
      <c r="CP31" s="157">
        <f>IF($T31=1,$M31/2)+IF($T31=0,$M31)</f>
        <v>38</v>
      </c>
      <c r="CQ31" s="157">
        <f>IF($V31=1,$M31/2)+IF($V31=0,$M31)</f>
        <v>19</v>
      </c>
      <c r="CR31" s="157">
        <f>IF($X31=1,$M31/2)+IF($X31=0,$M31)</f>
        <v>0</v>
      </c>
      <c r="CS31" s="157">
        <f>IF($Z31=1,$M31/2)+IF($Z31=0,$M31)</f>
        <v>0</v>
      </c>
      <c r="CT31" s="157">
        <f>IF($AB31=1,$M31/2)+IF($AB31=0,$M31)</f>
        <v>0</v>
      </c>
      <c r="CU31" s="157">
        <f>IF($AD31=1,$M31/2)+IF($AD31=0,$M31)</f>
        <v>19</v>
      </c>
      <c r="CV31" s="157">
        <f>IF($AF31=1,$M31/2)+IF($AF31=0,$M31)</f>
        <v>0</v>
      </c>
      <c r="CW31" s="157">
        <f>IF($AH31=1,$M31/2)+IF($AH31=0,$M31)</f>
        <v>0</v>
      </c>
      <c r="CX31" s="157">
        <f>IF($AJ31=1,$M31/2)+IF($AJ31=0,$M31)</f>
        <v>38</v>
      </c>
      <c r="CY31" s="157">
        <f>IF($AL31=1,$M31/2)+IF($AL31=0,$M31)</f>
        <v>0</v>
      </c>
      <c r="CZ31" s="157">
        <f>IF($AN31=1,$M31/2)+IF($AN31=0,$M31)</f>
        <v>0</v>
      </c>
      <c r="DA31" s="178"/>
      <c r="DB31" s="157">
        <f>IF($AR31=1,$M31/2)+IF($AR31=0,$M31)</f>
        <v>0</v>
      </c>
      <c r="DC31" s="157">
        <f>IF($AT31=1,$M31/2)+IF($AT31=0,$M31)</f>
        <v>19</v>
      </c>
      <c r="DD31" s="157">
        <f>IF($AV31=1,$M31/2)+IF($AV31=0,$M31)</f>
        <v>19</v>
      </c>
      <c r="DE31" s="157">
        <f>IF($AX31=1,$M31/2)+IF($AX31=0,$M31)</f>
        <v>38</v>
      </c>
      <c r="DF31" s="157">
        <f>IF($AZ31=1,$M31/2)+IF($AZ31=0,$M31)</f>
        <v>19</v>
      </c>
      <c r="DG31" s="157">
        <f>IF($BB31=1,$M31/2)+IF($BB31=0,$M31)</f>
        <v>38</v>
      </c>
      <c r="DH31" s="157">
        <f>IF($BD31=1,$M31/2)+IF($BD31=0,$M31)</f>
        <v>0</v>
      </c>
      <c r="DI31" s="157">
        <f>IF($BF31=1,$M31/2)+IF($BF31=0,$M31)</f>
        <v>38</v>
      </c>
      <c r="DJ31" s="157">
        <f>IF($BH31=1,$M31/2)+IF($BH31=0,$M31)</f>
        <v>38</v>
      </c>
      <c r="DK31" s="157">
        <f>IF($BJ31=1,$M31/2)+IF($BJ31=0,$M31)</f>
        <v>0</v>
      </c>
      <c r="DL31" s="157">
        <f>IF($BL31=1,$M31/2)+IF($BL31=0,$M31)</f>
        <v>19</v>
      </c>
      <c r="DM31" s="157">
        <f>IF($BN31=1,$M31/2)+IF($BN31=0,$M31)</f>
        <v>38</v>
      </c>
      <c r="DN31" s="157">
        <f>IF($BP31=1,$M31/2)+IF($BP31=0,$M31)</f>
        <v>38</v>
      </c>
      <c r="DO31" s="157">
        <f>IF($BR31=1,$M31/2)+IF($BR31=0,$M31)</f>
        <v>19</v>
      </c>
      <c r="DP31" s="157">
        <f>IF($BT31=1,$M31/2)+IF($BT31=0,$M31)</f>
        <v>0</v>
      </c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</row>
    <row r="32" spans="1:153" ht="13.5" customHeight="1">
      <c r="A32" s="188"/>
      <c r="B32" s="172"/>
      <c r="C32" s="181"/>
      <c r="D32" s="172"/>
      <c r="E32" s="173"/>
      <c r="F32" s="173"/>
      <c r="G32" s="180"/>
      <c r="H32" s="175"/>
      <c r="I32" s="174"/>
      <c r="J32" s="173"/>
      <c r="K32" s="170"/>
      <c r="L32" s="170"/>
      <c r="M32" s="167"/>
      <c r="N32" s="165"/>
      <c r="O32" s="55">
        <f>SUM($BT32,$BR32,$BP32,$BN32,$BL32,$BJ32,$BH32,$BF32,$BD32,$BB32,$AZ32,$AX32,$AV32,$AT32,$AR32,$AP32,$AN32,$AL32,$AJ32,$AH32,$AF32,$AD32,$AB32,$Z32,$X32,$V32,$T32,$R32,)</f>
        <v>75</v>
      </c>
      <c r="P32" s="56">
        <f>SUM($BU32,$BS32,$BQ32,$BO32,$BM32,$BK32,$BI32,$BG32,$BE32,$BC32,$BA32,$AY32,$AW32,$AU32,$AS32,$AQ32,$AO32,$AM32,$AK32,$AI32,$AG32,$AE32,$AC32,$AA32,$Y32,$W32,$U32,$S32,)</f>
        <v>73</v>
      </c>
      <c r="Q32" s="171"/>
      <c r="R32" s="144">
        <v>3</v>
      </c>
      <c r="S32" s="145">
        <v>3</v>
      </c>
      <c r="T32" s="144">
        <v>1</v>
      </c>
      <c r="U32" s="145">
        <v>4</v>
      </c>
      <c r="V32" s="144">
        <v>3</v>
      </c>
      <c r="W32" s="145">
        <v>3</v>
      </c>
      <c r="X32" s="136">
        <v>4</v>
      </c>
      <c r="Y32" s="137">
        <v>1</v>
      </c>
      <c r="Z32" s="136">
        <v>4</v>
      </c>
      <c r="AA32" s="137">
        <v>2</v>
      </c>
      <c r="AB32" s="128">
        <v>4</v>
      </c>
      <c r="AC32" s="129">
        <v>2</v>
      </c>
      <c r="AD32" s="128">
        <v>3</v>
      </c>
      <c r="AE32" s="129">
        <v>3</v>
      </c>
      <c r="AF32" s="128">
        <v>4</v>
      </c>
      <c r="AG32" s="129">
        <v>2</v>
      </c>
      <c r="AH32" s="128">
        <v>4</v>
      </c>
      <c r="AI32" s="129">
        <v>1</v>
      </c>
      <c r="AJ32" s="128">
        <v>1</v>
      </c>
      <c r="AK32" s="129">
        <v>4</v>
      </c>
      <c r="AL32" s="140">
        <v>4</v>
      </c>
      <c r="AM32" s="141">
        <v>2</v>
      </c>
      <c r="AN32" s="140">
        <v>4</v>
      </c>
      <c r="AO32" s="141">
        <v>1</v>
      </c>
      <c r="AP32" s="142"/>
      <c r="AQ32" s="143"/>
      <c r="AR32" s="140">
        <v>4</v>
      </c>
      <c r="AS32" s="141">
        <v>2</v>
      </c>
      <c r="AT32" s="47">
        <v>3</v>
      </c>
      <c r="AU32" s="46">
        <v>3</v>
      </c>
      <c r="AV32" s="47">
        <v>3</v>
      </c>
      <c r="AW32" s="46">
        <v>3</v>
      </c>
      <c r="AX32" s="47">
        <v>2</v>
      </c>
      <c r="AY32" s="46">
        <v>4</v>
      </c>
      <c r="AZ32" s="47">
        <v>3</v>
      </c>
      <c r="BA32" s="46">
        <v>3</v>
      </c>
      <c r="BB32" s="47">
        <v>1</v>
      </c>
      <c r="BC32" s="46">
        <v>4</v>
      </c>
      <c r="BD32" s="47">
        <v>4</v>
      </c>
      <c r="BE32" s="46">
        <v>2</v>
      </c>
      <c r="BF32" s="47">
        <v>2</v>
      </c>
      <c r="BG32" s="46">
        <v>4</v>
      </c>
      <c r="BH32" s="47">
        <v>2</v>
      </c>
      <c r="BI32" s="46">
        <v>4</v>
      </c>
      <c r="BJ32" s="47">
        <v>4</v>
      </c>
      <c r="BK32" s="46">
        <v>2</v>
      </c>
      <c r="BL32" s="47">
        <v>3</v>
      </c>
      <c r="BM32" s="46">
        <v>3</v>
      </c>
      <c r="BN32" s="47">
        <v>1</v>
      </c>
      <c r="BO32" s="46">
        <v>4</v>
      </c>
      <c r="BP32" s="47">
        <v>1</v>
      </c>
      <c r="BQ32" s="46">
        <v>4</v>
      </c>
      <c r="BR32" s="47">
        <v>3</v>
      </c>
      <c r="BS32" s="46">
        <v>3</v>
      </c>
      <c r="BT32" s="47"/>
      <c r="BU32" s="46"/>
      <c r="BV32" s="165"/>
      <c r="BW32" s="84"/>
      <c r="BX32" s="157"/>
      <c r="BY32" s="158"/>
      <c r="BZ32" s="47"/>
      <c r="CA32" s="46"/>
      <c r="CB32" s="47"/>
      <c r="CC32" s="46"/>
      <c r="CD32" s="47"/>
      <c r="CE32" s="46"/>
      <c r="CF32" s="47"/>
      <c r="CG32" s="46"/>
      <c r="CH32" s="47"/>
      <c r="CI32" s="46"/>
      <c r="CJ32" s="112"/>
      <c r="CK32" s="113"/>
      <c r="CL32" s="161"/>
      <c r="CM32" s="162"/>
      <c r="CN32" s="84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78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</row>
    <row r="33" spans="1:153" ht="13.5" customHeight="1">
      <c r="A33" s="183">
        <v>14</v>
      </c>
      <c r="B33" s="172" t="s">
        <v>232</v>
      </c>
      <c r="C33" s="182" t="s">
        <v>242</v>
      </c>
      <c r="D33" s="172"/>
      <c r="E33" s="173">
        <f t="shared" ref="E33" si="484">IF(G33="",0,IF(F33+G33&lt;1000,1000,F33+G33))</f>
        <v>1307</v>
      </c>
      <c r="F33" s="173">
        <f t="shared" ref="F33" si="485">IF(I33&gt;150,IF(H33&gt;=65,0,SUM(K33-(COUNT(AT33:BU33))*3*(15+50)%)*10),IF(I33&lt;-150,IF((K33-(COUNT(AT33:BU33))*3*((G33-$G$64)/10+50)%)*10&lt;1,0,SUM(K33-(COUNT(AT33:BU33))*3*((G33-$G$64)/10+50)%)*10),SUM(K33-(COUNT(AT33:BU33))*3*((G33-$G$64)/10+50)%)*10))</f>
        <v>0</v>
      </c>
      <c r="G33" s="180">
        <v>1307</v>
      </c>
      <c r="H33" s="175">
        <f t="shared" ref="H33" si="486">IF(COUNT(AT33:BU33)=0,0,K33/((COUNT(AT33:BU33))*3)%)</f>
        <v>15.384615384615383</v>
      </c>
      <c r="I33" s="173">
        <f t="shared" ref="I33" si="487">IF(G33="",0,G33-$G$64)</f>
        <v>-181.23076923076928</v>
      </c>
      <c r="J33" s="173">
        <f t="shared" ref="J33" si="488">IF(G33=0,0,(SUM($G$7:$G$62)-G33)/(COUNT($G$7:$G$62)-1))</f>
        <v>1438.1538461538462</v>
      </c>
      <c r="K33" s="170">
        <f>SUM(AT33:BU33)</f>
        <v>6</v>
      </c>
      <c r="L33" s="170">
        <f>SUM(R33:AS33)</f>
        <v>11</v>
      </c>
      <c r="M33" s="166">
        <f t="shared" ref="M33" si="489">SUM(K33+L33)</f>
        <v>17</v>
      </c>
      <c r="N33" s="165">
        <v>27</v>
      </c>
      <c r="O33" s="198">
        <f>IF(O34+P34&lt;1,0,SUM(O34/P34))</f>
        <v>0.5730337078651685</v>
      </c>
      <c r="P33" s="199"/>
      <c r="Q33" s="171">
        <f>DB63</f>
        <v>187</v>
      </c>
      <c r="R33" s="168">
        <f t="shared" ref="R33" si="490">IF(R34+S34=0,"",IF(R34=4,3,IF(R34=3,1,0)))</f>
        <v>0</v>
      </c>
      <c r="S33" s="169"/>
      <c r="T33" s="168">
        <f t="shared" ref="T33" si="491">IF(T34+U34=0,"",IF(T34=4,3,IF(T34=3,1,0)))</f>
        <v>0</v>
      </c>
      <c r="U33" s="169"/>
      <c r="V33" s="168">
        <f t="shared" ref="V33" si="492">IF(V34+W34=0,"",IF(V34=4,3,IF(V34=3,1,0)))</f>
        <v>0</v>
      </c>
      <c r="W33" s="169"/>
      <c r="X33" s="168">
        <f t="shared" ref="X33" si="493">IF(X34+Y34=0,"",IF(X34=4,3,IF(X34=3,1,0)))</f>
        <v>3</v>
      </c>
      <c r="Y33" s="169"/>
      <c r="Z33" s="168">
        <f t="shared" ref="Z33" si="494">IF(Z34+AA34=0,"",IF(Z34=4,3,IF(Z34=3,1,0)))</f>
        <v>1</v>
      </c>
      <c r="AA33" s="169"/>
      <c r="AB33" s="168">
        <f t="shared" ref="AB33" si="495">IF(AB34+AC34=0,"",IF(AB34=4,3,IF(AB34=3,1,0)))</f>
        <v>1</v>
      </c>
      <c r="AC33" s="169"/>
      <c r="AD33" s="168">
        <f t="shared" ref="AD33" si="496">IF(AD34+AE34=0,"",IF(AD34=4,3,IF(AD34=3,1,0)))</f>
        <v>0</v>
      </c>
      <c r="AE33" s="169"/>
      <c r="AF33" s="168">
        <f t="shared" ref="AF33" si="497">IF(AF34+AG34=0,"",IF(AF34=4,3,IF(AF34=3,1,0)))</f>
        <v>0</v>
      </c>
      <c r="AG33" s="169"/>
      <c r="AH33" s="168">
        <f t="shared" ref="AH33" si="498">IF(AH34+AI34=0,"",IF(AH34=4,3,IF(AH34=3,1,0)))</f>
        <v>3</v>
      </c>
      <c r="AI33" s="169"/>
      <c r="AJ33" s="168">
        <f t="shared" ref="AJ33" si="499">IF(AJ34+AK34=0,"",IF(AJ34=4,3,IF(AJ34=3,1,0)))</f>
        <v>0</v>
      </c>
      <c r="AK33" s="169"/>
      <c r="AL33" s="168">
        <f t="shared" ref="AL33" si="500">IF(AL34+AM34=0,"",IF(AL34=4,3,IF(AL34=3,1,0)))</f>
        <v>3</v>
      </c>
      <c r="AM33" s="169"/>
      <c r="AN33" s="168">
        <f t="shared" ref="AN33" si="501">IF(AN34+AO34=0,"",IF(AN34=4,3,IF(AN34=3,1,0)))</f>
        <v>0</v>
      </c>
      <c r="AO33" s="169"/>
      <c r="AP33" s="168">
        <f t="shared" ref="AP33" si="502">IF(AP34+AQ34=0,"",IF(AP34=4,3,IF(AP34=3,1,0)))</f>
        <v>0</v>
      </c>
      <c r="AQ33" s="169"/>
      <c r="AR33" s="132"/>
      <c r="AS33" s="133"/>
      <c r="AT33" s="159">
        <f t="shared" ref="AT33" si="503">IF(AT34+AU34=0,"",IF(AT34=4,3,IF(AT34=3,1,0)))</f>
        <v>1</v>
      </c>
      <c r="AU33" s="160"/>
      <c r="AV33" s="159">
        <f t="shared" ref="AV33" si="504">IF(AV34+AW34=0,"",IF(AV34=4,3,IF(AV34=3,1,0)))</f>
        <v>1</v>
      </c>
      <c r="AW33" s="160"/>
      <c r="AX33" s="159">
        <f t="shared" ref="AX33" si="505">IF(AX34+AY34=0,"",IF(AX34=4,3,IF(AX34=3,1,0)))</f>
        <v>0</v>
      </c>
      <c r="AY33" s="160"/>
      <c r="AZ33" s="159">
        <f t="shared" ref="AZ33" si="506">IF(AZ34+BA34=0,"",IF(AZ34=4,3,IF(AZ34=3,1,0)))</f>
        <v>0</v>
      </c>
      <c r="BA33" s="160"/>
      <c r="BB33" s="159">
        <f t="shared" ref="BB33" si="507">IF(BB34+BC34=0,"",IF(BB34=4,3,IF(BB34=3,1,0)))</f>
        <v>3</v>
      </c>
      <c r="BC33" s="160"/>
      <c r="BD33" s="159">
        <f t="shared" ref="BD33" si="508">IF(BD34+BE34=0,"",IF(BD34=4,3,IF(BD34=3,1,0)))</f>
        <v>1</v>
      </c>
      <c r="BE33" s="160"/>
      <c r="BF33" s="159">
        <f t="shared" ref="BF33" si="509">IF(BF34+BG34=0,"",IF(BF34=4,3,IF(BF34=3,1,0)))</f>
        <v>0</v>
      </c>
      <c r="BG33" s="160"/>
      <c r="BH33" s="159">
        <f t="shared" ref="BH33" si="510">IF(BH34+BI34=0,"",IF(BH34=4,3,IF(BH34=3,1,0)))</f>
        <v>0</v>
      </c>
      <c r="BI33" s="160"/>
      <c r="BJ33" s="159">
        <f t="shared" ref="BJ33" si="511">IF(BJ34+BK34=0,"",IF(BJ34=4,3,IF(BJ34=3,1,0)))</f>
        <v>0</v>
      </c>
      <c r="BK33" s="160"/>
      <c r="BL33" s="159">
        <f t="shared" ref="BL33" si="512">IF(BL34+BM34=0,"",IF(BL34=4,3,IF(BL34=3,1,0)))</f>
        <v>0</v>
      </c>
      <c r="BM33" s="160"/>
      <c r="BN33" s="159">
        <f t="shared" ref="BN33" si="513">IF(BN34+BO34=0,"",IF(BN34=4,3,IF(BN34=3,1,0)))</f>
        <v>0</v>
      </c>
      <c r="BO33" s="160"/>
      <c r="BP33" s="159">
        <f t="shared" ref="BP33" si="514">IF(BP34+BQ34=0,"",IF(BP34=4,3,IF(BP34=3,1,0)))</f>
        <v>0</v>
      </c>
      <c r="BQ33" s="160"/>
      <c r="BR33" s="159">
        <f>IF(BR34+BS34=0,"",IF(BR34=4,3,IF(BR34=3,1,0)))</f>
        <v>0</v>
      </c>
      <c r="BS33" s="160"/>
      <c r="BT33" s="159" t="str">
        <f>IF(BT34+BU34=0,"",IF(BT34=4,3,IF(BT34=3,1,0)))</f>
        <v/>
      </c>
      <c r="BU33" s="160"/>
      <c r="BV33" s="165"/>
      <c r="BW33" s="84"/>
      <c r="BX33" s="84"/>
      <c r="BY33" s="84"/>
      <c r="BZ33" s="154">
        <v>1</v>
      </c>
      <c r="CA33" s="154"/>
      <c r="CB33" s="154">
        <v>2</v>
      </c>
      <c r="CC33" s="154"/>
      <c r="CD33" s="154">
        <v>3</v>
      </c>
      <c r="CE33" s="154"/>
      <c r="CF33" s="154">
        <v>4</v>
      </c>
      <c r="CG33" s="154"/>
      <c r="CH33" s="154">
        <v>5</v>
      </c>
      <c r="CI33" s="154"/>
      <c r="CJ33" s="154">
        <v>6</v>
      </c>
      <c r="CK33" s="154"/>
      <c r="CL33" s="156" t="s">
        <v>169</v>
      </c>
      <c r="CM33" s="156" t="s">
        <v>0</v>
      </c>
      <c r="CN33" s="84"/>
      <c r="CO33" s="157">
        <f>IF($R33=1,$M33/2)+IF($R33=0,$M33)</f>
        <v>17</v>
      </c>
      <c r="CP33" s="157">
        <f>IF($T33=1,$M33/2)+IF($T33=0,$M33)</f>
        <v>17</v>
      </c>
      <c r="CQ33" s="157">
        <f>IF($V33=1,$M33/2)+IF($V33=0,$M33)</f>
        <v>17</v>
      </c>
      <c r="CR33" s="157">
        <f>IF($X33=1,$M33/2)+IF($X33=0,$M33)</f>
        <v>0</v>
      </c>
      <c r="CS33" s="157">
        <f>IF($Z33=1,$M33/2)+IF($Z33=0,$M33)</f>
        <v>8.5</v>
      </c>
      <c r="CT33" s="157">
        <f>IF($AB33=1,$M33/2)+IF($AB33=0,$M33)</f>
        <v>8.5</v>
      </c>
      <c r="CU33" s="157">
        <f>IF($AD33=1,$M33/2)+IF($AD33=0,$M33)</f>
        <v>17</v>
      </c>
      <c r="CV33" s="157">
        <f>IF($AF33=1,$M33/2)+IF($AF33=0,$M33)</f>
        <v>17</v>
      </c>
      <c r="CW33" s="157">
        <f>IF($AH33=1,$M33/2)+IF($AH33=0,$M33)</f>
        <v>0</v>
      </c>
      <c r="CX33" s="157">
        <f>IF($AJ33=1,$M33/2)+IF($AJ33=0,$M33)</f>
        <v>17</v>
      </c>
      <c r="CY33" s="157">
        <f>IF($AL33=1,$M33/2)+IF($AL33=0,$M33)</f>
        <v>0</v>
      </c>
      <c r="CZ33" s="157">
        <f>IF($AN33=1,$M33/2)+IF($AN33=0,$M33)</f>
        <v>17</v>
      </c>
      <c r="DA33" s="157">
        <f>IF($AP33=1,$M33/2)+IF($AP33=0,$M33)</f>
        <v>17</v>
      </c>
      <c r="DB33" s="178"/>
      <c r="DC33" s="157">
        <f>IF($AT33=1,$M33/2)+IF($AT33=0,$M33)</f>
        <v>8.5</v>
      </c>
      <c r="DD33" s="157">
        <f>IF($AV33=1,$M33/2)+IF($AV33=0,$M33)</f>
        <v>8.5</v>
      </c>
      <c r="DE33" s="157">
        <f>IF($AX33=1,$M33/2)+IF($AX33=0,$M33)</f>
        <v>17</v>
      </c>
      <c r="DF33" s="157">
        <f>IF($AZ33=1,$M33/2)+IF($AZ33=0,$M33)</f>
        <v>17</v>
      </c>
      <c r="DG33" s="157">
        <f>IF($BB33=1,$M33/2)+IF($BB33=0,$M33)</f>
        <v>0</v>
      </c>
      <c r="DH33" s="157">
        <f>IF($BD33=1,$M33/2)+IF($BD33=0,$M33)</f>
        <v>8.5</v>
      </c>
      <c r="DI33" s="157">
        <f>IF($BF33=1,$M33/2)+IF($BF33=0,$M33)</f>
        <v>17</v>
      </c>
      <c r="DJ33" s="157">
        <f>IF($BH33=1,$M33/2)+IF($BH33=0,$M33)</f>
        <v>17</v>
      </c>
      <c r="DK33" s="157">
        <f>IF($BJ33=1,$M33/2)+IF($BJ33=0,$M33)</f>
        <v>17</v>
      </c>
      <c r="DL33" s="157">
        <f>IF($BL33=1,$M33/2)+IF($BL33=0,$M33)</f>
        <v>17</v>
      </c>
      <c r="DM33" s="157">
        <f>IF($BN33=1,$M33/2)+IF($BN33=0,$M33)</f>
        <v>17</v>
      </c>
      <c r="DN33" s="157">
        <f>IF($BP33=1,$M33/2)+IF($BP33=0,$M33)</f>
        <v>17</v>
      </c>
      <c r="DO33" s="157">
        <f>IF($BR33=1,$M33/2)+IF($BR33=0,$M33)</f>
        <v>17</v>
      </c>
      <c r="DP33" s="157">
        <f>IF($BT33=1,$M33/2)+IF($BT33=0,$M33)</f>
        <v>0</v>
      </c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</row>
    <row r="34" spans="1:153" ht="13.5" customHeight="1">
      <c r="A34" s="187"/>
      <c r="B34" s="172"/>
      <c r="C34" s="182"/>
      <c r="D34" s="172"/>
      <c r="E34" s="173"/>
      <c r="F34" s="173"/>
      <c r="G34" s="180"/>
      <c r="H34" s="175"/>
      <c r="I34" s="174"/>
      <c r="J34" s="173"/>
      <c r="K34" s="170"/>
      <c r="L34" s="170"/>
      <c r="M34" s="167"/>
      <c r="N34" s="165"/>
      <c r="O34" s="55">
        <f>SUM($BT34,$BR34,$BP34,$BN34,$BL34,$BJ34,$BH34,$BF34,$BD34,$BB34,$AZ34,$AX34,$AV34,$AT34,$AR34,$AP34,$AN34,$AL34,$AJ34,$AH34,$AF34,$AD34,$AB34,$Z34,$X34,$V34,$T34,$R34,)</f>
        <v>51</v>
      </c>
      <c r="P34" s="56">
        <f>SUM($BU34,$BS34,$BQ34,$BO34,$BM34,$BK34,$BI34,$BG34,$BE34,$BC34,$BA34,$AY34,$AW34,$AU34,$AS34,$AQ34,$AO34,$AM34,$AK34,$AI34,$AG34,$AE34,$AC34,$AA34,$Y34,$W34,$U34,$S34,)</f>
        <v>89</v>
      </c>
      <c r="Q34" s="171"/>
      <c r="R34" s="130">
        <v>0</v>
      </c>
      <c r="S34" s="131">
        <v>4</v>
      </c>
      <c r="T34" s="130">
        <v>1</v>
      </c>
      <c r="U34" s="131">
        <v>4</v>
      </c>
      <c r="V34" s="130">
        <v>1</v>
      </c>
      <c r="W34" s="131">
        <v>4</v>
      </c>
      <c r="X34" s="130">
        <v>4</v>
      </c>
      <c r="Y34" s="131">
        <v>2</v>
      </c>
      <c r="Z34" s="128">
        <v>3</v>
      </c>
      <c r="AA34" s="129">
        <v>3</v>
      </c>
      <c r="AB34" s="130">
        <v>3</v>
      </c>
      <c r="AC34" s="131">
        <v>3</v>
      </c>
      <c r="AD34" s="130">
        <v>2</v>
      </c>
      <c r="AE34" s="131">
        <v>4</v>
      </c>
      <c r="AF34" s="130">
        <v>1</v>
      </c>
      <c r="AG34" s="131">
        <v>4</v>
      </c>
      <c r="AH34" s="128">
        <v>4</v>
      </c>
      <c r="AI34" s="129">
        <v>0</v>
      </c>
      <c r="AJ34" s="128">
        <v>1</v>
      </c>
      <c r="AK34" s="129">
        <v>4</v>
      </c>
      <c r="AL34" s="140">
        <v>4</v>
      </c>
      <c r="AM34" s="141">
        <v>2</v>
      </c>
      <c r="AN34" s="140">
        <v>2</v>
      </c>
      <c r="AO34" s="141">
        <v>4</v>
      </c>
      <c r="AP34" s="140">
        <v>2</v>
      </c>
      <c r="AQ34" s="141">
        <v>4</v>
      </c>
      <c r="AR34" s="134"/>
      <c r="AS34" s="135"/>
      <c r="AT34" s="47">
        <v>3</v>
      </c>
      <c r="AU34" s="46">
        <v>3</v>
      </c>
      <c r="AV34" s="47">
        <v>3</v>
      </c>
      <c r="AW34" s="46">
        <v>3</v>
      </c>
      <c r="AX34" s="47">
        <v>0</v>
      </c>
      <c r="AY34" s="46">
        <v>4</v>
      </c>
      <c r="AZ34" s="47">
        <v>2</v>
      </c>
      <c r="BA34" s="46">
        <v>4</v>
      </c>
      <c r="BB34" s="47">
        <v>4</v>
      </c>
      <c r="BC34" s="46">
        <v>2</v>
      </c>
      <c r="BD34" s="47">
        <v>3</v>
      </c>
      <c r="BE34" s="46">
        <v>3</v>
      </c>
      <c r="BF34" s="47">
        <v>0</v>
      </c>
      <c r="BG34" s="46">
        <v>4</v>
      </c>
      <c r="BH34" s="47">
        <v>1</v>
      </c>
      <c r="BI34" s="46">
        <v>4</v>
      </c>
      <c r="BJ34" s="47">
        <v>1</v>
      </c>
      <c r="BK34" s="46">
        <v>4</v>
      </c>
      <c r="BL34" s="47">
        <v>1</v>
      </c>
      <c r="BM34" s="46">
        <v>4</v>
      </c>
      <c r="BN34" s="47">
        <v>2</v>
      </c>
      <c r="BO34" s="46">
        <v>4</v>
      </c>
      <c r="BP34" s="47">
        <v>1</v>
      </c>
      <c r="BQ34" s="46">
        <v>4</v>
      </c>
      <c r="BR34" s="47">
        <v>2</v>
      </c>
      <c r="BS34" s="46">
        <v>4</v>
      </c>
      <c r="BT34" s="47"/>
      <c r="BU34" s="46"/>
      <c r="BV34" s="165"/>
      <c r="BW34" s="84"/>
      <c r="BX34" s="84"/>
      <c r="BY34" s="84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84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78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7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</row>
    <row r="35" spans="1:153" ht="13.5" customHeight="1">
      <c r="A35" s="185">
        <v>15</v>
      </c>
      <c r="B35" s="172" t="s">
        <v>233</v>
      </c>
      <c r="C35" s="172" t="s">
        <v>234</v>
      </c>
      <c r="D35" s="172"/>
      <c r="E35" s="173">
        <f>IF(G35="",0,IF(F35+G35&lt;1000,1000,F35+G35))</f>
        <v>1399.22</v>
      </c>
      <c r="F35" s="173">
        <f>IF(I35&gt;150,IF(H35&gt;=65,0,SUM(K35-(COUNT(R35:AS35))*3*(15+50)%)*10),IF(I35&lt;-150,IF((K35-(COUNT(R35:AS35))*3*((G35-$G$63)/10+50)%)*10&lt;1,0,SUM(K35-(COUNT(R35:AS35))*3*((G35-$G$63)/10+50)%)*10),SUM(K35-(COUNT(R35:AS35))*3*((G35-$G$63)/10+50)%)*10))</f>
        <v>22.219999999999978</v>
      </c>
      <c r="G35" s="180">
        <v>1377</v>
      </c>
      <c r="H35" s="175">
        <f>IF(COUNT(R35:AS35)=0,0,K35/((COUNT(R35:AS35))*3)%)</f>
        <v>54.761904761904766</v>
      </c>
      <c r="I35" s="173">
        <f>IF(G35="",0,G35-$G$63)</f>
        <v>-5.2857142857142208</v>
      </c>
      <c r="J35" s="173">
        <f>IF(G35=0,0,(SUM($G$7:$G$62)-G35)/(COUNT($G$7:$G$62)-1))</f>
        <v>1435.4615384615386</v>
      </c>
      <c r="K35" s="170">
        <f>SUM(R35:AS35)</f>
        <v>23</v>
      </c>
      <c r="L35" s="170">
        <f>SUM(AT35:BU35)</f>
        <v>7</v>
      </c>
      <c r="M35" s="166">
        <f>SUM(K35+L35)</f>
        <v>30</v>
      </c>
      <c r="N35" s="165">
        <v>17</v>
      </c>
      <c r="O35" s="198">
        <f>IF(O36+P36&lt;1,0,SUM(O36/P36))</f>
        <v>0.9726027397260274</v>
      </c>
      <c r="P35" s="199"/>
      <c r="Q35" s="171">
        <f>DC63</f>
        <v>384</v>
      </c>
      <c r="R35" s="159">
        <f t="shared" ref="R35" si="515">IF(R36+S36=0,"",IF(R36=4,3,IF(R36=3,1,0)))</f>
        <v>3</v>
      </c>
      <c r="S35" s="160"/>
      <c r="T35" s="159">
        <f t="shared" ref="T35" si="516">IF(T36+U36=0,"",IF(T36=4,3,IF(T36=3,1,0)))</f>
        <v>3</v>
      </c>
      <c r="U35" s="160"/>
      <c r="V35" s="159">
        <f t="shared" ref="V35" si="517">IF(V36+W36=0,"",IF(V36=4,3,IF(V36=3,1,0)))</f>
        <v>3</v>
      </c>
      <c r="W35" s="160"/>
      <c r="X35" s="159">
        <f t="shared" ref="X35" si="518">IF(X36+Y36=0,"",IF(X36=4,3,IF(X36=3,1,0)))</f>
        <v>1</v>
      </c>
      <c r="Y35" s="160"/>
      <c r="Z35" s="159">
        <f t="shared" ref="Z35" si="519">IF(Z36+AA36=0,"",IF(Z36=4,3,IF(Z36=3,1,0)))</f>
        <v>3</v>
      </c>
      <c r="AA35" s="160"/>
      <c r="AB35" s="159">
        <f t="shared" ref="AB35" si="520">IF(AB36+AC36=0,"",IF(AB36=4,3,IF(AB36=3,1,0)))</f>
        <v>1</v>
      </c>
      <c r="AC35" s="160"/>
      <c r="AD35" s="159">
        <f t="shared" ref="AD35" si="521">IF(AD36+AE36=0,"",IF(AD36=4,3,IF(AD36=3,1,0)))</f>
        <v>0</v>
      </c>
      <c r="AE35" s="160"/>
      <c r="AF35" s="159">
        <f t="shared" ref="AF35" si="522">IF(AF36+AG36=0,"",IF(AF36=4,3,IF(AF36=3,1,0)))</f>
        <v>3</v>
      </c>
      <c r="AG35" s="160"/>
      <c r="AH35" s="159">
        <f t="shared" ref="AH35" si="523">IF(AH36+AI36=0,"",IF(AH36=4,3,IF(AH36=3,1,0)))</f>
        <v>1</v>
      </c>
      <c r="AI35" s="160"/>
      <c r="AJ35" s="159">
        <f t="shared" ref="AJ35" si="524">IF(AJ36+AK36=0,"",IF(AJ36=4,3,IF(AJ36=3,1,0)))</f>
        <v>1</v>
      </c>
      <c r="AK35" s="160"/>
      <c r="AL35" s="159">
        <f t="shared" ref="AL35" si="525">IF(AL36+AM36=0,"",IF(AL36=4,3,IF(AL36=3,1,0)))</f>
        <v>1</v>
      </c>
      <c r="AM35" s="160"/>
      <c r="AN35" s="159">
        <f t="shared" ref="AN35" si="526">IF(AN36+AO36=0,"",IF(AN36=4,3,IF(AN36=3,1,0)))</f>
        <v>1</v>
      </c>
      <c r="AO35" s="160"/>
      <c r="AP35" s="159">
        <f t="shared" ref="AP35" si="527">IF(AP36+AQ36=0,"",IF(AP36=4,3,IF(AP36=3,1,0)))</f>
        <v>1</v>
      </c>
      <c r="AQ35" s="160"/>
      <c r="AR35" s="159">
        <f t="shared" ref="AR35" si="528">IF(AR36+AS36=0,"",IF(AR36=4,3,IF(AR36=3,1,0)))</f>
        <v>1</v>
      </c>
      <c r="AS35" s="160"/>
      <c r="AT35" s="132"/>
      <c r="AU35" s="133"/>
      <c r="AV35" s="168">
        <f>IF(AV36+AW36=0,"",IF(AV36=4,3,IF(AV36=3,1,0)))</f>
        <v>1</v>
      </c>
      <c r="AW35" s="169"/>
      <c r="AX35" s="168">
        <f t="shared" ref="AX35" si="529">IF(AX36+AY36=0,"",IF(AX36=4,3,IF(AX36=3,1,0)))</f>
        <v>1</v>
      </c>
      <c r="AY35" s="169"/>
      <c r="AZ35" s="168">
        <f t="shared" ref="AZ35" si="530">IF(AZ36+BA36=0,"",IF(AZ36=4,3,IF(AZ36=3,1,0)))</f>
        <v>0</v>
      </c>
      <c r="BA35" s="169"/>
      <c r="BB35" s="168">
        <f t="shared" ref="BB35" si="531">IF(BB36+BC36=0,"",IF(BB36=4,3,IF(BB36=3,1,0)))</f>
        <v>1</v>
      </c>
      <c r="BC35" s="169"/>
      <c r="BD35" s="168">
        <f t="shared" ref="BD35" si="532">IF(BD36+BE36=0,"",IF(BD36=4,3,IF(BD36=3,1,0)))</f>
        <v>3</v>
      </c>
      <c r="BE35" s="169"/>
      <c r="BF35" s="168">
        <f t="shared" ref="BF35" si="533">IF(BF36+BG36=0,"",IF(BF36=4,3,IF(BF36=3,1,0)))</f>
        <v>0</v>
      </c>
      <c r="BG35" s="169"/>
      <c r="BH35" s="168">
        <f t="shared" ref="BH35" si="534">IF(BH36+BI36=0,"",IF(BH36=4,3,IF(BH36=3,1,0)))</f>
        <v>0</v>
      </c>
      <c r="BI35" s="169"/>
      <c r="BJ35" s="168">
        <f t="shared" ref="BJ35" si="535">IF(BJ36+BK36=0,"",IF(BJ36=4,3,IF(BJ36=3,1,0)))</f>
        <v>0</v>
      </c>
      <c r="BK35" s="169"/>
      <c r="BL35" s="168">
        <f t="shared" ref="BL35" si="536">IF(BL36+BM36=0,"",IF(BL36=4,3,IF(BL36=3,1,0)))</f>
        <v>0</v>
      </c>
      <c r="BM35" s="169"/>
      <c r="BN35" s="168">
        <f t="shared" ref="BN35" si="537">IF(BN36+BO36=0,"",IF(BN36=4,3,IF(BN36=3,1,0)))</f>
        <v>1</v>
      </c>
      <c r="BO35" s="169"/>
      <c r="BP35" s="168">
        <f t="shared" ref="BP35" si="538">IF(BP36+BQ36=0,"",IF(BP36=4,3,IF(BP36=3,1,0)))</f>
        <v>0</v>
      </c>
      <c r="BQ35" s="169"/>
      <c r="BR35" s="168">
        <f t="shared" ref="BR35" si="539">IF(BR36+BS36=0,"",IF(BR36=4,3,IF(BR36=3,1,0)))</f>
        <v>0</v>
      </c>
      <c r="BS35" s="169"/>
      <c r="BT35" s="168" t="str">
        <f t="shared" ref="BT35" si="540">IF(BT36+BU36=0,"",IF(BT36=4,3,IF(BT36=3,1,0)))</f>
        <v/>
      </c>
      <c r="BU35" s="169"/>
      <c r="BV35" s="165"/>
      <c r="BW35" s="84"/>
      <c r="BX35" s="157">
        <v>1</v>
      </c>
      <c r="BY35" s="158"/>
      <c r="BZ35" s="103"/>
      <c r="CA35" s="104"/>
      <c r="CB35" s="159" t="str">
        <f>IF(CB36+CC36=0,"",IF(CB36=4,3,IF(CB36=3,1,0)))</f>
        <v/>
      </c>
      <c r="CC35" s="160"/>
      <c r="CD35" s="159" t="str">
        <f t="shared" ref="CD35" si="541">IF(CD36+CE36=0,"",IF(CD36=4,3,IF(CD36=3,1,0)))</f>
        <v/>
      </c>
      <c r="CE35" s="160"/>
      <c r="CF35" s="159" t="str">
        <f t="shared" ref="CF35" si="542">IF(CF36+CG36=0,"",IF(CF36=4,3,IF(CF36=3,1,0)))</f>
        <v/>
      </c>
      <c r="CG35" s="160"/>
      <c r="CH35" s="159" t="str">
        <f t="shared" ref="CH35" si="543">IF(CH36+CI36=0,"",IF(CH36=4,3,IF(CH36=3,1,0)))</f>
        <v/>
      </c>
      <c r="CI35" s="160"/>
      <c r="CJ35" s="159" t="str">
        <f t="shared" ref="CJ35" si="544">IF(CJ36+CK36=0,"",IF(CJ36=4,3,IF(CJ36=3,1,0)))</f>
        <v/>
      </c>
      <c r="CK35" s="160"/>
      <c r="CL35" s="161">
        <f>SUM(BZ35:CK35)</f>
        <v>0</v>
      </c>
      <c r="CM35" s="162"/>
      <c r="CN35" s="84"/>
      <c r="CO35" s="157">
        <f>IF($R35=1,$M35/2)+IF($R35=0,$M35)</f>
        <v>0</v>
      </c>
      <c r="CP35" s="157">
        <f>IF($T35=1,$M35/2)+IF($T35=0,$M35)</f>
        <v>0</v>
      </c>
      <c r="CQ35" s="157">
        <f>IF($V35=1,$M35/2)+IF($V35=0,$M35)</f>
        <v>0</v>
      </c>
      <c r="CR35" s="157">
        <f>IF($X35=1,$M35/2)+IF($X35=0,$M35)</f>
        <v>15</v>
      </c>
      <c r="CS35" s="157">
        <f>IF($Z35=1,$M35/2)+IF($Z35=0,$M35)</f>
        <v>0</v>
      </c>
      <c r="CT35" s="157">
        <f>IF($AB35=1,$M35/2)+IF($AB35=0,$M35)</f>
        <v>15</v>
      </c>
      <c r="CU35" s="157">
        <f>IF($AD35=1,$M35/2)+IF($AD35=0,$M35)</f>
        <v>30</v>
      </c>
      <c r="CV35" s="157">
        <f>IF($AF35=1,$M35/2)+IF($AF35=0,$M35)</f>
        <v>0</v>
      </c>
      <c r="CW35" s="157">
        <f>IF($AH35=1,$M35/2)+IF($AH35=0,$M35)</f>
        <v>15</v>
      </c>
      <c r="CX35" s="177">
        <f>IF($AJ35=1,$M35/2)+IF($AJ35=0,$M35)</f>
        <v>15</v>
      </c>
      <c r="CY35" s="157">
        <f>IF($AL35=1,$M35/2)+IF($AL35=0,$M35)</f>
        <v>15</v>
      </c>
      <c r="CZ35" s="157">
        <f>IF($AN35=1,$M35/2)+IF($AN35=0,$M35)</f>
        <v>15</v>
      </c>
      <c r="DA35" s="157">
        <f>IF($AP35=1,$M35/2)+IF($AP35=0,$M35)</f>
        <v>15</v>
      </c>
      <c r="DB35" s="157">
        <f>IF($AR35=1,$M35/2)+IF($AR35=0,$M35)</f>
        <v>15</v>
      </c>
      <c r="DC35" s="178"/>
      <c r="DD35" s="157">
        <f>IF($AV35=1,$M35/2)+IF($AV35=0,$M35)</f>
        <v>15</v>
      </c>
      <c r="DE35" s="157">
        <f>IF($AX35=1,$M35/2)+IF($AX35=0,$M35)</f>
        <v>15</v>
      </c>
      <c r="DF35" s="157">
        <f>IF($AZ35=1,$M35/2)+IF($AZ35=0,$M35)</f>
        <v>30</v>
      </c>
      <c r="DG35" s="157">
        <f>IF($BB35=1,$M35/2)+IF($BB35=0,$M35)</f>
        <v>15</v>
      </c>
      <c r="DH35" s="157">
        <f>IF($BD35=1,$M35/2)+IF($BD35=0,$M35)</f>
        <v>0</v>
      </c>
      <c r="DI35" s="157">
        <f>IF($BF35=1,$M35/2)+IF($BF35=0,$M35)</f>
        <v>30</v>
      </c>
      <c r="DJ35" s="157">
        <f>IF($BH35=1,$M35/2)+IF($BH35=0,$M35)</f>
        <v>30</v>
      </c>
      <c r="DK35" s="157">
        <f>IF($BJ35=1,$M35/2)+IF($BJ35=0,$M35)</f>
        <v>30</v>
      </c>
      <c r="DL35" s="157">
        <f>IF($BL35=1,$M35/2)+IF($BL35=0,$M35)</f>
        <v>30</v>
      </c>
      <c r="DM35" s="157">
        <f>IF($BN35=1,$M35/2)+IF($BN35=0,$M35)</f>
        <v>15</v>
      </c>
      <c r="DN35" s="157">
        <f>IF($BP35=1,$M35/2)+IF($BP35=0,$M35)</f>
        <v>30</v>
      </c>
      <c r="DO35" s="157">
        <f>IF($BR35=1,$M35/2)+IF($BR35=0,$M35)</f>
        <v>30</v>
      </c>
      <c r="DP35" s="157">
        <f>IF($BT35=1,$M35/2)+IF($BT35=0,$M35)</f>
        <v>0</v>
      </c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</row>
    <row r="36" spans="1:153" ht="13.5" customHeight="1">
      <c r="A36" s="188"/>
      <c r="B36" s="172"/>
      <c r="C36" s="172"/>
      <c r="D36" s="172"/>
      <c r="E36" s="173"/>
      <c r="F36" s="173"/>
      <c r="G36" s="180"/>
      <c r="H36" s="175"/>
      <c r="I36" s="174"/>
      <c r="J36" s="173"/>
      <c r="K36" s="170"/>
      <c r="L36" s="170"/>
      <c r="M36" s="167"/>
      <c r="N36" s="165"/>
      <c r="O36" s="55">
        <f>SUM($BT36,$BR36,$BP36,$BN36,$BL36,$BJ36,$BH36,$BF36,$BD36,$BB36,$AZ36,$AX36,$AV36,$AT36,$AR36,$AP36,$AN36,$AL36,$AJ36,$AH36,$AF36,$AD36,$AB36,$Z36,$X36,$V36,$T36,$R36,)</f>
        <v>71</v>
      </c>
      <c r="P36" s="56">
        <f>SUM($BU36,$BS36,$BQ36,$BO36,$BM36,$BK36,$BI36,$BG36,$BE36,$BC36,$BA36,$AY36,$AW36,$AU36,$AS36,$AQ36,$AO36,$AM36,$AK36,$AI36,$AG36,$AE36,$AC36,$AA36,$Y36,$W36,$U36,$S36,)</f>
        <v>73</v>
      </c>
      <c r="Q36" s="171"/>
      <c r="R36" s="50">
        <v>4</v>
      </c>
      <c r="S36" s="51">
        <v>0</v>
      </c>
      <c r="T36" s="50">
        <v>4</v>
      </c>
      <c r="U36" s="51">
        <v>2</v>
      </c>
      <c r="V36" s="50">
        <v>4</v>
      </c>
      <c r="W36" s="51">
        <v>1</v>
      </c>
      <c r="X36" s="50">
        <v>3</v>
      </c>
      <c r="Y36" s="51">
        <v>3</v>
      </c>
      <c r="Z36" s="50">
        <v>4</v>
      </c>
      <c r="AA36" s="51">
        <v>2</v>
      </c>
      <c r="AB36" s="52">
        <v>3</v>
      </c>
      <c r="AC36" s="53">
        <v>3</v>
      </c>
      <c r="AD36" s="52">
        <v>1</v>
      </c>
      <c r="AE36" s="53">
        <v>4</v>
      </c>
      <c r="AF36" s="52">
        <v>4</v>
      </c>
      <c r="AG36" s="53">
        <v>0</v>
      </c>
      <c r="AH36" s="52">
        <v>3</v>
      </c>
      <c r="AI36" s="53">
        <v>3</v>
      </c>
      <c r="AJ36" s="52">
        <v>3</v>
      </c>
      <c r="AK36" s="53">
        <v>3</v>
      </c>
      <c r="AL36" s="52">
        <v>3</v>
      </c>
      <c r="AM36" s="53">
        <v>3</v>
      </c>
      <c r="AN36" s="52">
        <v>3</v>
      </c>
      <c r="AO36" s="53">
        <v>3</v>
      </c>
      <c r="AP36" s="52">
        <v>3</v>
      </c>
      <c r="AQ36" s="53">
        <v>3</v>
      </c>
      <c r="AR36" s="52">
        <v>3</v>
      </c>
      <c r="AS36" s="53">
        <v>3</v>
      </c>
      <c r="AT36" s="138"/>
      <c r="AU36" s="139"/>
      <c r="AV36" s="140">
        <v>3</v>
      </c>
      <c r="AW36" s="141">
        <v>3</v>
      </c>
      <c r="AX36" s="140">
        <v>3</v>
      </c>
      <c r="AY36" s="141">
        <v>3</v>
      </c>
      <c r="AZ36" s="140">
        <v>2</v>
      </c>
      <c r="BA36" s="141">
        <v>4</v>
      </c>
      <c r="BB36" s="146">
        <v>3</v>
      </c>
      <c r="BC36" s="147">
        <v>3</v>
      </c>
      <c r="BD36" s="140">
        <v>4</v>
      </c>
      <c r="BE36" s="141">
        <v>0</v>
      </c>
      <c r="BF36" s="140">
        <v>1</v>
      </c>
      <c r="BG36" s="141">
        <v>4</v>
      </c>
      <c r="BH36" s="140">
        <v>2</v>
      </c>
      <c r="BI36" s="141">
        <v>4</v>
      </c>
      <c r="BJ36" s="140">
        <v>2</v>
      </c>
      <c r="BK36" s="141">
        <v>4</v>
      </c>
      <c r="BL36" s="140">
        <v>0</v>
      </c>
      <c r="BM36" s="141">
        <v>4</v>
      </c>
      <c r="BN36" s="140">
        <v>3</v>
      </c>
      <c r="BO36" s="141">
        <v>3</v>
      </c>
      <c r="BP36" s="140">
        <v>1</v>
      </c>
      <c r="BQ36" s="141">
        <v>4</v>
      </c>
      <c r="BR36" s="140">
        <v>2</v>
      </c>
      <c r="BS36" s="141">
        <v>4</v>
      </c>
      <c r="BT36" s="128"/>
      <c r="BU36" s="129"/>
      <c r="BV36" s="165"/>
      <c r="BW36" s="84"/>
      <c r="BX36" s="157"/>
      <c r="BY36" s="158"/>
      <c r="BZ36" s="105"/>
      <c r="CA36" s="106"/>
      <c r="CB36" s="47"/>
      <c r="CC36" s="46"/>
      <c r="CD36" s="47"/>
      <c r="CE36" s="46"/>
      <c r="CF36" s="47"/>
      <c r="CG36" s="46"/>
      <c r="CH36" s="47"/>
      <c r="CI36" s="46"/>
      <c r="CJ36" s="47"/>
      <c r="CK36" s="46"/>
      <c r="CL36" s="161"/>
      <c r="CM36" s="162"/>
      <c r="CN36" s="84"/>
      <c r="CO36" s="157"/>
      <c r="CP36" s="157"/>
      <c r="CQ36" s="157"/>
      <c r="CR36" s="157"/>
      <c r="CS36" s="157"/>
      <c r="CT36" s="157"/>
      <c r="CU36" s="157"/>
      <c r="CV36" s="157"/>
      <c r="CW36" s="157"/>
      <c r="CX36" s="177"/>
      <c r="CY36" s="157"/>
      <c r="CZ36" s="157"/>
      <c r="DA36" s="157"/>
      <c r="DB36" s="157"/>
      <c r="DC36" s="178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</row>
    <row r="37" spans="1:153" ht="13.5" customHeight="1">
      <c r="A37" s="185">
        <v>16</v>
      </c>
      <c r="B37" s="172" t="s">
        <v>235</v>
      </c>
      <c r="C37" s="172" t="s">
        <v>236</v>
      </c>
      <c r="D37" s="172"/>
      <c r="E37" s="173">
        <f t="shared" ref="E37" si="545">IF(G37="",0,IF(F37+G37&lt;1000,1000,F37+G37))</f>
        <v>1371</v>
      </c>
      <c r="F37" s="173">
        <f t="shared" ref="F37" si="546">IF(I37&gt;150,IF(H37&gt;=65,0,SUM(K37-(COUNT(R37:AS37))*3*(15+50)%)*10),IF(I37&lt;-150,IF((K37-(COUNT(R37:AS37))*3*((G37-$G$63)/10+50)%)*10&lt;1,0,SUM(K37-(COUNT(R37:AS37))*3*((G37-$G$63)/10+50)%)*10),SUM(K37-(COUNT(R37:AS37))*3*((G37-$G$63)/10+50)%)*10))</f>
        <v>-147.00000000000003</v>
      </c>
      <c r="G37" s="180">
        <v>1518</v>
      </c>
      <c r="H37" s="175">
        <f t="shared" ref="H37" si="547">IF(COUNT(R37:AS37)=0,0,K37/((COUNT(R37:AS37))*3)%)</f>
        <v>28.571428571428573</v>
      </c>
      <c r="I37" s="173">
        <f t="shared" ref="I37" si="548">IF(G37="",0,G37-$G$63)</f>
        <v>135.71428571428578</v>
      </c>
      <c r="J37" s="173">
        <f t="shared" ref="J37" si="549">IF(G37=0,0,(SUM($G$7:$G$62)-G37)/(COUNT($G$7:$G$62)-1))</f>
        <v>1430.0384615384614</v>
      </c>
      <c r="K37" s="170">
        <f>SUM(R37:AS37)</f>
        <v>12</v>
      </c>
      <c r="L37" s="170">
        <f>SUM(AT37:BU37)</f>
        <v>16</v>
      </c>
      <c r="M37" s="166">
        <f t="shared" ref="M37" si="550">SUM(K37+L37)</f>
        <v>28</v>
      </c>
      <c r="N37" s="165">
        <v>20</v>
      </c>
      <c r="O37" s="198">
        <f>IF(O38+P38&lt;1,0,SUM(O38/P38))</f>
        <v>0.92207792207792205</v>
      </c>
      <c r="P37" s="199"/>
      <c r="Q37" s="171">
        <f>DD63</f>
        <v>405.5</v>
      </c>
      <c r="R37" s="159">
        <f t="shared" ref="R37" si="551">IF(R38+S38=0,"",IF(R38=4,3,IF(R38=3,1,0)))</f>
        <v>1</v>
      </c>
      <c r="S37" s="160"/>
      <c r="T37" s="159">
        <f t="shared" ref="T37" si="552">IF(T38+U38=0,"",IF(T38=4,3,IF(T38=3,1,0)))</f>
        <v>3</v>
      </c>
      <c r="U37" s="160"/>
      <c r="V37" s="159">
        <f t="shared" ref="V37" si="553">IF(V38+W38=0,"",IF(V38=4,3,IF(V38=3,1,0)))</f>
        <v>1</v>
      </c>
      <c r="W37" s="160"/>
      <c r="X37" s="159">
        <f t="shared" ref="X37" si="554">IF(X38+Y38=0,"",IF(X38=4,3,IF(X38=3,1,0)))</f>
        <v>0</v>
      </c>
      <c r="Y37" s="160"/>
      <c r="Z37" s="159">
        <f t="shared" ref="Z37" si="555">IF(Z38+AA38=0,"",IF(Z38=4,3,IF(Z38=3,1,0)))</f>
        <v>1</v>
      </c>
      <c r="AA37" s="160"/>
      <c r="AB37" s="159">
        <f t="shared" ref="AB37" si="556">IF(AB38+AC38=0,"",IF(AB38=4,3,IF(AB38=3,1,0)))</f>
        <v>1</v>
      </c>
      <c r="AC37" s="160"/>
      <c r="AD37" s="159">
        <f t="shared" ref="AD37" si="557">IF(AD38+AE38=0,"",IF(AD38=4,3,IF(AD38=3,1,0)))</f>
        <v>1</v>
      </c>
      <c r="AE37" s="160"/>
      <c r="AF37" s="159">
        <f t="shared" ref="AF37" si="558">IF(AF38+AG38=0,"",IF(AF38=4,3,IF(AF38=3,1,0)))</f>
        <v>0</v>
      </c>
      <c r="AG37" s="160"/>
      <c r="AH37" s="159">
        <f t="shared" ref="AH37" si="559">IF(AH38+AI38=0,"",IF(AH38=4,3,IF(AH38=3,1,0)))</f>
        <v>1</v>
      </c>
      <c r="AI37" s="160"/>
      <c r="AJ37" s="159">
        <f t="shared" ref="AJ37" si="560">IF(AJ38+AK38=0,"",IF(AJ38=4,3,IF(AJ38=3,1,0)))</f>
        <v>0</v>
      </c>
      <c r="AK37" s="160"/>
      <c r="AL37" s="159">
        <f t="shared" ref="AL37" si="561">IF(AL38+AM38=0,"",IF(AL38=4,3,IF(AL38=3,1,0)))</f>
        <v>1</v>
      </c>
      <c r="AM37" s="160"/>
      <c r="AN37" s="159">
        <f t="shared" ref="AN37" si="562">IF(AN38+AO38=0,"",IF(AN38=4,3,IF(AN38=3,1,0)))</f>
        <v>0</v>
      </c>
      <c r="AO37" s="160"/>
      <c r="AP37" s="159">
        <f t="shared" ref="AP37" si="563">IF(AP38+AQ38=0,"",IF(AP38=4,3,IF(AP38=3,1,0)))</f>
        <v>1</v>
      </c>
      <c r="AQ37" s="160"/>
      <c r="AR37" s="159">
        <f t="shared" ref="AR37" si="564">IF(AR38+AS38=0,"",IF(AR38=4,3,IF(AR38=3,1,0)))</f>
        <v>1</v>
      </c>
      <c r="AS37" s="160"/>
      <c r="AT37" s="168">
        <f>IF(AT38+AU38=0,"",IF(AT38=4,3,IF(AT38=3,1,0)))</f>
        <v>1</v>
      </c>
      <c r="AU37" s="169"/>
      <c r="AV37" s="132"/>
      <c r="AW37" s="133"/>
      <c r="AX37" s="168">
        <f t="shared" ref="AX37" si="565">IF(AX38+AY38=0,"",IF(AX38=4,3,IF(AX38=3,1,0)))</f>
        <v>1</v>
      </c>
      <c r="AY37" s="169"/>
      <c r="AZ37" s="168">
        <f t="shared" ref="AZ37" si="566">IF(AZ38+BA38=0,"",IF(AZ38=4,3,IF(AZ38=3,1,0)))</f>
        <v>0</v>
      </c>
      <c r="BA37" s="169"/>
      <c r="BB37" s="168">
        <f t="shared" ref="BB37" si="567">IF(BB38+BC38=0,"",IF(BB38=4,3,IF(BB38=3,1,0)))</f>
        <v>3</v>
      </c>
      <c r="BC37" s="169"/>
      <c r="BD37" s="168">
        <f t="shared" ref="BD37" si="568">IF(BD38+BE38=0,"",IF(BD38=4,3,IF(BD38=3,1,0)))</f>
        <v>0</v>
      </c>
      <c r="BE37" s="169"/>
      <c r="BF37" s="168">
        <f t="shared" ref="BF37" si="569">IF(BF38+BG38=0,"",IF(BF38=4,3,IF(BF38=3,1,0)))</f>
        <v>0</v>
      </c>
      <c r="BG37" s="169"/>
      <c r="BH37" s="168">
        <f t="shared" ref="BH37" si="570">IF(BH38+BI38=0,"",IF(BH38=4,3,IF(BH38=3,1,0)))</f>
        <v>3</v>
      </c>
      <c r="BI37" s="169"/>
      <c r="BJ37" s="168">
        <f t="shared" ref="BJ37" si="571">IF(BJ38+BK38=0,"",IF(BJ38=4,3,IF(BJ38=3,1,0)))</f>
        <v>1</v>
      </c>
      <c r="BK37" s="169"/>
      <c r="BL37" s="168">
        <f t="shared" ref="BL37" si="572">IF(BL38+BM38=0,"",IF(BL38=4,3,IF(BL38=3,1,0)))</f>
        <v>0</v>
      </c>
      <c r="BM37" s="169"/>
      <c r="BN37" s="168">
        <f t="shared" ref="BN37" si="573">IF(BN38+BO38=0,"",IF(BN38=4,3,IF(BN38=3,1,0)))</f>
        <v>3</v>
      </c>
      <c r="BO37" s="169"/>
      <c r="BP37" s="168">
        <f t="shared" ref="BP37" si="574">IF(BP38+BQ38=0,"",IF(BP38=4,3,IF(BP38=3,1,0)))</f>
        <v>3</v>
      </c>
      <c r="BQ37" s="169"/>
      <c r="BR37" s="168">
        <f t="shared" ref="BR37" si="575">IF(BR38+BS38=0,"",IF(BR38=4,3,IF(BR38=3,1,0)))</f>
        <v>1</v>
      </c>
      <c r="BS37" s="169"/>
      <c r="BT37" s="168" t="str">
        <f t="shared" ref="BT37" si="576">IF(BT38+BU38=0,"",IF(BT38=4,3,IF(BT38=3,1,0)))</f>
        <v/>
      </c>
      <c r="BU37" s="169"/>
      <c r="BV37" s="165"/>
      <c r="BW37" s="84"/>
      <c r="BX37" s="157">
        <v>2</v>
      </c>
      <c r="BY37" s="158"/>
      <c r="BZ37" s="159" t="str">
        <f>IF(BZ38+CA38=0,"",IF(BZ38=4,3,IF(BZ38=3,1,0)))</f>
        <v/>
      </c>
      <c r="CA37" s="160"/>
      <c r="CB37" s="103"/>
      <c r="CC37" s="104"/>
      <c r="CD37" s="159" t="str">
        <f t="shared" ref="CD37" si="577">IF(CD38+CE38=0,"",IF(CD38=4,3,IF(CD38=3,1,0)))</f>
        <v/>
      </c>
      <c r="CE37" s="160"/>
      <c r="CF37" s="159" t="str">
        <f t="shared" ref="CF37" si="578">IF(CF38+CG38=0,"",IF(CF38=4,3,IF(CF38=3,1,0)))</f>
        <v/>
      </c>
      <c r="CG37" s="160"/>
      <c r="CH37" s="159" t="str">
        <f t="shared" ref="CH37" si="579">IF(CH38+CI38=0,"",IF(CH38=4,3,IF(CH38=3,1,0)))</f>
        <v/>
      </c>
      <c r="CI37" s="160"/>
      <c r="CJ37" s="159" t="str">
        <f t="shared" ref="CJ37" si="580">IF(CJ38+CK38=0,"",IF(CJ38=4,3,IF(CJ38=3,1,0)))</f>
        <v/>
      </c>
      <c r="CK37" s="160"/>
      <c r="CL37" s="161">
        <f>SUM(BZ37:CK37)</f>
        <v>0</v>
      </c>
      <c r="CM37" s="162"/>
      <c r="CN37" s="84"/>
      <c r="CO37" s="157">
        <f>IF($R37=1,$M37/2)+IF($R37=0,$M37)</f>
        <v>14</v>
      </c>
      <c r="CP37" s="157">
        <f>IF($T37=1,$M37/2)+IF($T37=0,$M37)</f>
        <v>0</v>
      </c>
      <c r="CQ37" s="157">
        <f>IF($V37=1,$M37/2)+IF($V37=0,$M37)</f>
        <v>14</v>
      </c>
      <c r="CR37" s="157">
        <f>IF($X37=1,$M37/2)+IF($X37=0,$M37)</f>
        <v>28</v>
      </c>
      <c r="CS37" s="157">
        <f>IF($Z37=1,$M37/2)+IF($Z37=0,$M37)</f>
        <v>14</v>
      </c>
      <c r="CT37" s="157">
        <f>IF($AB37=1,$M37/2)+IF($AB37=0,$M37)</f>
        <v>14</v>
      </c>
      <c r="CU37" s="157">
        <f>IF($AD37=1,$M37/2)+IF($AD37=0,$M37)</f>
        <v>14</v>
      </c>
      <c r="CV37" s="157">
        <f>IF($AF37=1,$M37/2)+IF($AF37=0,$M37)</f>
        <v>28</v>
      </c>
      <c r="CW37" s="177">
        <f>IF($AH37=1,$M37/2)+IF($AH37=0,$M37)</f>
        <v>14</v>
      </c>
      <c r="CX37" s="177">
        <f>IF($AJ37=1,$M37/2)+IF($AJ37=0,$M37)</f>
        <v>28</v>
      </c>
      <c r="CY37" s="157">
        <f>IF($AL37=1,$M37/2)+IF($AL37=0,$M37)</f>
        <v>14</v>
      </c>
      <c r="CZ37" s="157">
        <f>IF($AN37=1,$M37/2)+IF($AN37=0,$M37)</f>
        <v>28</v>
      </c>
      <c r="DA37" s="157">
        <f>IF($AP37=1,$M37/2)+IF($AP37=0,$M37)</f>
        <v>14</v>
      </c>
      <c r="DB37" s="157">
        <f>IF($AR37=1,$M37/2)+IF($AR37=0,$M37)</f>
        <v>14</v>
      </c>
      <c r="DC37" s="157">
        <f>IF($AT37=1,$M37/2)+IF($AT37=0,$M37)</f>
        <v>14</v>
      </c>
      <c r="DD37" s="178"/>
      <c r="DE37" s="157">
        <f>IF($AX37=1,$M37/2)+IF($AX37=0,$M37)</f>
        <v>14</v>
      </c>
      <c r="DF37" s="157">
        <f>IF($AZ37=1,$M37/2)+IF($AZ37=0,$M37)</f>
        <v>28</v>
      </c>
      <c r="DG37" s="157">
        <f>IF($BB37=1,$M37/2)+IF($BB37=0,$M37)</f>
        <v>0</v>
      </c>
      <c r="DH37" s="157">
        <f>IF($BD37=1,$M37/2)+IF($BD37=0,$M37)</f>
        <v>28</v>
      </c>
      <c r="DI37" s="157">
        <f>IF($BF37=1,$M37/2)+IF($BF37=0,$M37)</f>
        <v>28</v>
      </c>
      <c r="DJ37" s="157">
        <f>IF($BH37=1,$M37/2)+IF($BH37=0,$M37)</f>
        <v>0</v>
      </c>
      <c r="DK37" s="157">
        <f>IF($BJ37=1,$M37/2)+IF($BJ37=0,$M37)</f>
        <v>14</v>
      </c>
      <c r="DL37" s="157">
        <f>IF($BL37=1,$M37/2)+IF($BL37=0,$M37)</f>
        <v>28</v>
      </c>
      <c r="DM37" s="157">
        <f>IF($BN37=1,$M37/2)+IF($BN37=0,$M37)</f>
        <v>0</v>
      </c>
      <c r="DN37" s="157">
        <f>IF($BP37=1,$M37/2)+IF($BP37=0,$M37)</f>
        <v>0</v>
      </c>
      <c r="DO37" s="157">
        <f>IF($BR37=1,$M37/2)+IF($BR37=0,$M37)</f>
        <v>14</v>
      </c>
      <c r="DP37" s="157">
        <f>IF($BT37=1,$M37/2)+IF($BT37=0,$M37)</f>
        <v>0</v>
      </c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</row>
    <row r="38" spans="1:153" ht="13.5" customHeight="1">
      <c r="A38" s="184"/>
      <c r="B38" s="172"/>
      <c r="C38" s="172"/>
      <c r="D38" s="172"/>
      <c r="E38" s="173"/>
      <c r="F38" s="173"/>
      <c r="G38" s="180"/>
      <c r="H38" s="175"/>
      <c r="I38" s="174"/>
      <c r="J38" s="173"/>
      <c r="K38" s="170"/>
      <c r="L38" s="170"/>
      <c r="M38" s="167"/>
      <c r="N38" s="165"/>
      <c r="O38" s="55">
        <f>SUM($BT38,$BR38,$BP38,$BN38,$BL38,$BJ38,$BH38,$BF38,$BD38,$BB38,$AZ38,$AX38,$AV38,$AT38,$AR38,$AP38,$AN38,$AL38,$AJ38,$AH38,$AF38,$AD38,$AB38,$Z38,$X38,$V38,$T38,$R38,)</f>
        <v>71</v>
      </c>
      <c r="P38" s="56">
        <f>SUM($BU38,$BS38,$BQ38,$BO38,$BM38,$BK38,$BI38,$BG38,$BE38,$BC38,$BA38,$AY38,$AW38,$AU38,$AS38,$AQ38,$AO38,$AM38,$AK38,$AI38,$AG38,$AE38,$AC38,$AA38,$Y38,$W38,$U38,$S38,)</f>
        <v>77</v>
      </c>
      <c r="Q38" s="171"/>
      <c r="R38" s="54">
        <v>3</v>
      </c>
      <c r="S38" s="49">
        <v>3</v>
      </c>
      <c r="T38" s="48">
        <v>4</v>
      </c>
      <c r="U38" s="49">
        <v>0</v>
      </c>
      <c r="V38" s="48">
        <v>3</v>
      </c>
      <c r="W38" s="49">
        <v>3</v>
      </c>
      <c r="X38" s="48">
        <v>2</v>
      </c>
      <c r="Y38" s="49">
        <v>4</v>
      </c>
      <c r="Z38" s="48">
        <v>3</v>
      </c>
      <c r="AA38" s="49">
        <v>3</v>
      </c>
      <c r="AB38" s="48">
        <v>3</v>
      </c>
      <c r="AC38" s="49">
        <v>3</v>
      </c>
      <c r="AD38" s="47">
        <v>3</v>
      </c>
      <c r="AE38" s="46">
        <v>3</v>
      </c>
      <c r="AF38" s="47">
        <v>1</v>
      </c>
      <c r="AG38" s="46">
        <v>4</v>
      </c>
      <c r="AH38" s="47">
        <v>3</v>
      </c>
      <c r="AI38" s="46">
        <v>3</v>
      </c>
      <c r="AJ38" s="47">
        <v>1</v>
      </c>
      <c r="AK38" s="46">
        <v>4</v>
      </c>
      <c r="AL38" s="47">
        <v>3</v>
      </c>
      <c r="AM38" s="46">
        <v>3</v>
      </c>
      <c r="AN38" s="47">
        <v>2</v>
      </c>
      <c r="AO38" s="46">
        <v>4</v>
      </c>
      <c r="AP38" s="47">
        <v>3</v>
      </c>
      <c r="AQ38" s="46">
        <v>3</v>
      </c>
      <c r="AR38" s="47">
        <v>3</v>
      </c>
      <c r="AS38" s="46">
        <v>3</v>
      </c>
      <c r="AT38" s="140">
        <v>3</v>
      </c>
      <c r="AU38" s="141">
        <v>3</v>
      </c>
      <c r="AV38" s="134"/>
      <c r="AW38" s="135"/>
      <c r="AX38" s="140">
        <v>3</v>
      </c>
      <c r="AY38" s="141">
        <v>3</v>
      </c>
      <c r="AZ38" s="146">
        <v>2</v>
      </c>
      <c r="BA38" s="147">
        <v>4</v>
      </c>
      <c r="BB38" s="140">
        <v>4</v>
      </c>
      <c r="BC38" s="141">
        <v>1</v>
      </c>
      <c r="BD38" s="140">
        <v>2</v>
      </c>
      <c r="BE38" s="141">
        <v>4</v>
      </c>
      <c r="BF38" s="140">
        <v>0</v>
      </c>
      <c r="BG38" s="141">
        <v>4</v>
      </c>
      <c r="BH38" s="140">
        <v>4</v>
      </c>
      <c r="BI38" s="141">
        <v>2</v>
      </c>
      <c r="BJ38" s="140">
        <v>3</v>
      </c>
      <c r="BK38" s="141">
        <v>3</v>
      </c>
      <c r="BL38" s="140">
        <v>2</v>
      </c>
      <c r="BM38" s="141">
        <v>4</v>
      </c>
      <c r="BN38" s="140">
        <v>4</v>
      </c>
      <c r="BO38" s="141">
        <v>2</v>
      </c>
      <c r="BP38" s="140">
        <v>4</v>
      </c>
      <c r="BQ38" s="141">
        <v>1</v>
      </c>
      <c r="BR38" s="140">
        <v>3</v>
      </c>
      <c r="BS38" s="141">
        <v>3</v>
      </c>
      <c r="BT38" s="128"/>
      <c r="BU38" s="129"/>
      <c r="BV38" s="165"/>
      <c r="BW38" s="84"/>
      <c r="BX38" s="157"/>
      <c r="BY38" s="158"/>
      <c r="BZ38" s="47"/>
      <c r="CA38" s="46"/>
      <c r="CB38" s="107"/>
      <c r="CC38" s="108"/>
      <c r="CD38" s="47"/>
      <c r="CE38" s="46"/>
      <c r="CF38" s="47"/>
      <c r="CG38" s="46"/>
      <c r="CH38" s="47"/>
      <c r="CI38" s="46"/>
      <c r="CJ38" s="47"/>
      <c r="CK38" s="46"/>
      <c r="CL38" s="161"/>
      <c r="CM38" s="162"/>
      <c r="CN38" s="84"/>
      <c r="CO38" s="157"/>
      <c r="CP38" s="157"/>
      <c r="CQ38" s="157"/>
      <c r="CR38" s="157"/>
      <c r="CS38" s="157"/>
      <c r="CT38" s="157"/>
      <c r="CU38" s="157"/>
      <c r="CV38" s="157"/>
      <c r="CW38" s="177"/>
      <c r="CX38" s="177"/>
      <c r="CY38" s="157"/>
      <c r="CZ38" s="157"/>
      <c r="DA38" s="157"/>
      <c r="DB38" s="157"/>
      <c r="DC38" s="157"/>
      <c r="DD38" s="178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</row>
    <row r="39" spans="1:153" ht="13.5" customHeight="1">
      <c r="A39" s="185">
        <v>17</v>
      </c>
      <c r="B39" s="186" t="s">
        <v>237</v>
      </c>
      <c r="C39" s="172" t="s">
        <v>238</v>
      </c>
      <c r="D39" s="172"/>
      <c r="E39" s="173">
        <f t="shared" ref="E39" si="581">IF(G39="",0,IF(F39+G39&lt;1000,1000,F39+G39))</f>
        <v>1554</v>
      </c>
      <c r="F39" s="173">
        <f t="shared" ref="F39" si="582">IF(I39&gt;150,IF(H39&gt;=65,0,SUM(K39-(COUNT(R39:AS39))*3*(15+50)%)*10),IF(I39&lt;-150,IF((K39-(COUNT(R39:AS39))*3*((G39-$G$63)/10+50)%)*10&lt;1,0,SUM(K39-(COUNT(R39:AS39))*3*((G39-$G$63)/10+50)%)*10),SUM(K39-(COUNT(R39:AS39))*3*((G39-$G$63)/10+50)%)*10))</f>
        <v>0</v>
      </c>
      <c r="G39" s="180">
        <v>1554</v>
      </c>
      <c r="H39" s="175">
        <f t="shared" ref="H39" si="583">IF(COUNT(R39:AS39)=0,0,K39/((COUNT(R39:AS39))*3)%)</f>
        <v>71.428571428571431</v>
      </c>
      <c r="I39" s="173">
        <f t="shared" ref="I39" si="584">IF(G39="",0,G39-$G$63)</f>
        <v>171.71428571428578</v>
      </c>
      <c r="J39" s="173">
        <f t="shared" ref="J39" si="585">IF(G39=0,0,(SUM($G$7:$G$62)-G39)/(COUNT($G$7:$G$62)-1))</f>
        <v>1428.6538461538462</v>
      </c>
      <c r="K39" s="170">
        <f t="shared" ref="K39" si="586">SUM(R39:AS39)</f>
        <v>30</v>
      </c>
      <c r="L39" s="170">
        <f t="shared" ref="L39" si="587">SUM(AT39:BU39)</f>
        <v>17</v>
      </c>
      <c r="M39" s="166">
        <f t="shared" ref="M39" si="588">SUM(K39+L39)</f>
        <v>47</v>
      </c>
      <c r="N39" s="176">
        <v>3</v>
      </c>
      <c r="O39" s="198">
        <f>IF(O40+P40&lt;1,0,SUM(O40/P40))</f>
        <v>1.4576271186440677</v>
      </c>
      <c r="P39" s="199"/>
      <c r="Q39" s="171">
        <f>DE63</f>
        <v>555.5</v>
      </c>
      <c r="R39" s="159">
        <f t="shared" ref="R39" si="589">IF(R40+S40=0,"",IF(R40=4,3,IF(R40=3,1,0)))</f>
        <v>1</v>
      </c>
      <c r="S39" s="160"/>
      <c r="T39" s="159">
        <f t="shared" ref="T39" si="590">IF(T40+U40=0,"",IF(T40=4,3,IF(T40=3,1,0)))</f>
        <v>1</v>
      </c>
      <c r="U39" s="160"/>
      <c r="V39" s="159">
        <f t="shared" ref="V39" si="591">IF(V40+W40=0,"",IF(V40=4,3,IF(V40=3,1,0)))</f>
        <v>1</v>
      </c>
      <c r="W39" s="160"/>
      <c r="X39" s="159">
        <f t="shared" ref="X39" si="592">IF(X40+Y40=0,"",IF(X40=4,3,IF(X40=3,1,0)))</f>
        <v>1</v>
      </c>
      <c r="Y39" s="160"/>
      <c r="Z39" s="159">
        <f t="shared" ref="Z39" si="593">IF(Z40+AA40=0,"",IF(Z40=4,3,IF(Z40=3,1,0)))</f>
        <v>3</v>
      </c>
      <c r="AA39" s="160"/>
      <c r="AB39" s="159">
        <f t="shared" ref="AB39" si="594">IF(AB40+AC40=0,"",IF(AB40=4,3,IF(AB40=3,1,0)))</f>
        <v>3</v>
      </c>
      <c r="AC39" s="160"/>
      <c r="AD39" s="159">
        <f t="shared" ref="AD39" si="595">IF(AD40+AE40=0,"",IF(AD40=4,3,IF(AD40=3,1,0)))</f>
        <v>1</v>
      </c>
      <c r="AE39" s="160"/>
      <c r="AF39" s="159">
        <f t="shared" ref="AF39" si="596">IF(AF40+AG40=0,"",IF(AF40=4,3,IF(AF40=3,1,0)))</f>
        <v>3</v>
      </c>
      <c r="AG39" s="160"/>
      <c r="AH39" s="159">
        <f t="shared" ref="AH39" si="597">IF(AH40+AI40=0,"",IF(AH40=4,3,IF(AH40=3,1,0)))</f>
        <v>1</v>
      </c>
      <c r="AI39" s="160"/>
      <c r="AJ39" s="159">
        <f t="shared" ref="AJ39" si="598">IF(AJ40+AK40=0,"",IF(AJ40=4,3,IF(AJ40=3,1,0)))</f>
        <v>3</v>
      </c>
      <c r="AK39" s="160"/>
      <c r="AL39" s="159">
        <f t="shared" ref="AL39" si="599">IF(AL40+AM40=0,"",IF(AL40=4,3,IF(AL40=3,1,0)))</f>
        <v>3</v>
      </c>
      <c r="AM39" s="160"/>
      <c r="AN39" s="159">
        <f t="shared" ref="AN39" si="600">IF(AN40+AO40=0,"",IF(AN40=4,3,IF(AN40=3,1,0)))</f>
        <v>3</v>
      </c>
      <c r="AO39" s="160"/>
      <c r="AP39" s="159">
        <f t="shared" ref="AP39" si="601">IF(AP40+AQ40=0,"",IF(AP40=4,3,IF(AP40=3,1,0)))</f>
        <v>3</v>
      </c>
      <c r="AQ39" s="160"/>
      <c r="AR39" s="159">
        <f t="shared" ref="AR39" si="602">IF(AR40+AS40=0,"",IF(AR40=4,3,IF(AR40=3,1,0)))</f>
        <v>3</v>
      </c>
      <c r="AS39" s="160"/>
      <c r="AT39" s="168">
        <f t="shared" ref="AT39" si="603">IF(AT40+AU40=0,"",IF(AT40=4,3,IF(AT40=3,1,0)))</f>
        <v>1</v>
      </c>
      <c r="AU39" s="169"/>
      <c r="AV39" s="168">
        <f t="shared" ref="AV39" si="604">IF(AV40+AW40=0,"",IF(AV40=4,3,IF(AV40=3,1,0)))</f>
        <v>1</v>
      </c>
      <c r="AW39" s="169"/>
      <c r="AX39" s="132"/>
      <c r="AY39" s="133"/>
      <c r="AZ39" s="168">
        <f t="shared" ref="AZ39" si="605">IF(AZ40+BA40=0,"",IF(AZ40=4,3,IF(AZ40=3,1,0)))</f>
        <v>3</v>
      </c>
      <c r="BA39" s="169"/>
      <c r="BB39" s="168">
        <f t="shared" ref="BB39" si="606">IF(BB40+BC40=0,"",IF(BB40=4,3,IF(BB40=3,1,0)))</f>
        <v>1</v>
      </c>
      <c r="BC39" s="169"/>
      <c r="BD39" s="168">
        <f t="shared" ref="BD39" si="607">IF(BD40+BE40=0,"",IF(BD40=4,3,IF(BD40=3,1,0)))</f>
        <v>3</v>
      </c>
      <c r="BE39" s="169"/>
      <c r="BF39" s="168">
        <f t="shared" ref="BF39" si="608">IF(BF40+BG40=0,"",IF(BF40=4,3,IF(BF40=3,1,0)))</f>
        <v>0</v>
      </c>
      <c r="BG39" s="169"/>
      <c r="BH39" s="168">
        <f t="shared" ref="BH39" si="609">IF(BH40+BI40=0,"",IF(BH40=4,3,IF(BH40=3,1,0)))</f>
        <v>0</v>
      </c>
      <c r="BI39" s="169"/>
      <c r="BJ39" s="168">
        <f t="shared" ref="BJ39" si="610">IF(BJ40+BK40=0,"",IF(BJ40=4,3,IF(BJ40=3,1,0)))</f>
        <v>1</v>
      </c>
      <c r="BK39" s="169"/>
      <c r="BL39" s="168">
        <f t="shared" ref="BL39" si="611">IF(BL40+BM40=0,"",IF(BL40=4,3,IF(BL40=3,1,0)))</f>
        <v>3</v>
      </c>
      <c r="BM39" s="169"/>
      <c r="BN39" s="168">
        <f t="shared" ref="BN39" si="612">IF(BN40+BO40=0,"",IF(BN40=4,3,IF(BN40=3,1,0)))</f>
        <v>1</v>
      </c>
      <c r="BO39" s="169"/>
      <c r="BP39" s="168">
        <f t="shared" ref="BP39" si="613">IF(BP40+BQ40=0,"",IF(BP40=4,3,IF(BP40=3,1,0)))</f>
        <v>3</v>
      </c>
      <c r="BQ39" s="169"/>
      <c r="BR39" s="168">
        <f t="shared" ref="BR39" si="614">IF(BR40+BS40=0,"",IF(BR40=4,3,IF(BR40=3,1,0)))</f>
        <v>0</v>
      </c>
      <c r="BS39" s="169"/>
      <c r="BT39" s="168" t="str">
        <f t="shared" ref="BT39" si="615">IF(BT40+BU40=0,"",IF(BT40=4,3,IF(BT40=3,1,0)))</f>
        <v/>
      </c>
      <c r="BU39" s="169"/>
      <c r="BV39" s="165"/>
      <c r="BW39" s="84"/>
      <c r="BX39" s="157">
        <v>3</v>
      </c>
      <c r="BY39" s="158"/>
      <c r="BZ39" s="159" t="str">
        <f t="shared" ref="BZ39" si="616">IF(BZ40+CA40=0,"",IF(BZ40=4,3,IF(BZ40=3,1,0)))</f>
        <v/>
      </c>
      <c r="CA39" s="160"/>
      <c r="CB39" s="159" t="str">
        <f t="shared" ref="CB39" si="617">IF(CB40+CC40=0,"",IF(CB40=4,3,IF(CB40=3,1,0)))</f>
        <v/>
      </c>
      <c r="CC39" s="160"/>
      <c r="CD39" s="103"/>
      <c r="CE39" s="104"/>
      <c r="CF39" s="159" t="str">
        <f t="shared" ref="CF39" si="618">IF(CF40+CG40=0,"",IF(CF40=4,3,IF(CF40=3,1,0)))</f>
        <v/>
      </c>
      <c r="CG39" s="160"/>
      <c r="CH39" s="159" t="str">
        <f t="shared" ref="CH39" si="619">IF(CH40+CI40=0,"",IF(CH40=4,3,IF(CH40=3,1,0)))</f>
        <v/>
      </c>
      <c r="CI39" s="160"/>
      <c r="CJ39" s="159" t="str">
        <f t="shared" ref="CJ39" si="620">IF(CJ40+CK40=0,"",IF(CJ40=4,3,IF(CJ40=3,1,0)))</f>
        <v/>
      </c>
      <c r="CK39" s="160"/>
      <c r="CL39" s="161">
        <f>SUM(BZ39:CK39)</f>
        <v>0</v>
      </c>
      <c r="CM39" s="162"/>
      <c r="CN39" s="84"/>
      <c r="CO39" s="157">
        <f>IF($R39=1,$M39/2)+IF($R39=0,$M39)</f>
        <v>23.5</v>
      </c>
      <c r="CP39" s="157">
        <f>IF($T39=1,$M39/2)+IF($T39=0,$M39)</f>
        <v>23.5</v>
      </c>
      <c r="CQ39" s="157">
        <f>IF($V39=1,$M39/2)+IF($V39=0,$M39)</f>
        <v>23.5</v>
      </c>
      <c r="CR39" s="157">
        <f>IF($X39=1,$M39/2)+IF($X39=0,$M39)</f>
        <v>23.5</v>
      </c>
      <c r="CS39" s="157">
        <f>IF($Z39=1,$M39/2)+IF($Z39=0,$M39)</f>
        <v>0</v>
      </c>
      <c r="CT39" s="157">
        <f>IF($AB39=1,$M39/2)+IF($AB39=0,$M39)</f>
        <v>0</v>
      </c>
      <c r="CU39" s="157">
        <f>IF($AD39=1,$M39/2)+IF($AD39=0,$M39)</f>
        <v>23.5</v>
      </c>
      <c r="CV39" s="157">
        <f>IF($AF39=1,$M39/2)+IF($AF39=0,$M39)</f>
        <v>0</v>
      </c>
      <c r="CW39" s="177">
        <f>IF($AH39=1,$M39/2)+IF($AH39=0,$M39)</f>
        <v>23.5</v>
      </c>
      <c r="CX39" s="177">
        <f>IF($AJ39=1,$M39/2)+IF($AJ39=0,$M39)</f>
        <v>0</v>
      </c>
      <c r="CY39" s="157">
        <f>IF($AL39=1,$M39/2)+IF($AL39=0,$M39)</f>
        <v>0</v>
      </c>
      <c r="CZ39" s="157">
        <f>IF($AN39=1,$M39/2)+IF($AN39=0,$M39)</f>
        <v>0</v>
      </c>
      <c r="DA39" s="157">
        <f>IF($AP39=1,$M39/2)+IF($AP39=0,$M39)</f>
        <v>0</v>
      </c>
      <c r="DB39" s="157">
        <f>IF($AR39=1,$M39/2)+IF($AR39=0,$M39)</f>
        <v>0</v>
      </c>
      <c r="DC39" s="157">
        <f>IF($AT39=1,$M39/2)+IF($AT39=0,$M39)</f>
        <v>23.5</v>
      </c>
      <c r="DD39" s="157">
        <f>IF($AV39=1,$M39/2)+IF($AV39=0,$M39)</f>
        <v>23.5</v>
      </c>
      <c r="DE39" s="178"/>
      <c r="DF39" s="157">
        <f>IF($AZ39=1,$M39/2)+IF($AZ39=0,$M39)</f>
        <v>0</v>
      </c>
      <c r="DG39" s="157">
        <f>IF($BB39=1,$M39/2)+IF($BB39=0,$M39)</f>
        <v>23.5</v>
      </c>
      <c r="DH39" s="157">
        <f>IF($BD39=1,$M39/2)+IF($BD39=0,$M39)</f>
        <v>0</v>
      </c>
      <c r="DI39" s="157">
        <f>IF($BF39=1,$M39/2)+IF($BF39=0,$M39)</f>
        <v>47</v>
      </c>
      <c r="DJ39" s="157">
        <f>IF($BH39=1,$M39/2)+IF($BH39=0,$M39)</f>
        <v>47</v>
      </c>
      <c r="DK39" s="157">
        <f>IF($BJ39=1,$M39/2)+IF($BJ39=0,$M39)</f>
        <v>23.5</v>
      </c>
      <c r="DL39" s="157">
        <f>IF($BL39=1,$M39/2)+IF($BL39=0,$M39)</f>
        <v>0</v>
      </c>
      <c r="DM39" s="157">
        <f>IF($BN39=1,$M39/2)+IF($BN39=0,$M39)</f>
        <v>23.5</v>
      </c>
      <c r="DN39" s="157">
        <f>IF($BP39=1,$M39/2)+IF($BP39=0,$M39)</f>
        <v>0</v>
      </c>
      <c r="DO39" s="157">
        <f>IF($BR39=1,$M39/2)+IF($BR39=0,$M39)</f>
        <v>47</v>
      </c>
      <c r="DP39" s="157">
        <f>IF($BT39=1,$M39/2)+IF($BT39=0,$M39)</f>
        <v>0</v>
      </c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</row>
    <row r="40" spans="1:153" ht="13.5" customHeight="1">
      <c r="A40" s="184"/>
      <c r="B40" s="186"/>
      <c r="C40" s="172"/>
      <c r="D40" s="172"/>
      <c r="E40" s="173"/>
      <c r="F40" s="173"/>
      <c r="G40" s="180"/>
      <c r="H40" s="175"/>
      <c r="I40" s="174"/>
      <c r="J40" s="173"/>
      <c r="K40" s="170"/>
      <c r="L40" s="170"/>
      <c r="M40" s="167"/>
      <c r="N40" s="176"/>
      <c r="O40" s="55">
        <f>SUM($BT40,$BR40,$BP40,$BN40,$BL40,$BJ40,$BH40,$BF40,$BD40,$BB40,$AZ40,$AX40,$AV40,$AT40,$AR40,$AP40,$AN40,$AL40,$AJ40,$AH40,$AF40,$AD40,$AB40,$Z40,$X40,$V40,$T40,$R40,)</f>
        <v>86</v>
      </c>
      <c r="P40" s="56">
        <f>SUM($BU40,$BS40,$BQ40,$BO40,$BM40,$BK40,$BI40,$BG40,$BE40,$BC40,$BA40,$AY40,$AW40,$AU40,$AS40,$AQ40,$AO40,$AM40,$AK40,$AI40,$AG40,$AE40,$AC40,$AA40,$Y40,$W40,$U40,$S40,)</f>
        <v>59</v>
      </c>
      <c r="Q40" s="171"/>
      <c r="R40" s="48">
        <v>3</v>
      </c>
      <c r="S40" s="49">
        <v>3</v>
      </c>
      <c r="T40" s="48">
        <v>3</v>
      </c>
      <c r="U40" s="49">
        <v>3</v>
      </c>
      <c r="V40" s="48">
        <v>3</v>
      </c>
      <c r="W40" s="49">
        <v>3</v>
      </c>
      <c r="X40" s="48">
        <v>3</v>
      </c>
      <c r="Y40" s="49">
        <v>3</v>
      </c>
      <c r="Z40" s="48">
        <v>4</v>
      </c>
      <c r="AA40" s="49">
        <v>0</v>
      </c>
      <c r="AB40" s="48">
        <v>4</v>
      </c>
      <c r="AC40" s="49">
        <v>2</v>
      </c>
      <c r="AD40" s="48">
        <v>3</v>
      </c>
      <c r="AE40" s="49">
        <v>3</v>
      </c>
      <c r="AF40" s="47">
        <v>4</v>
      </c>
      <c r="AG40" s="46">
        <v>2</v>
      </c>
      <c r="AH40" s="47">
        <v>3</v>
      </c>
      <c r="AI40" s="46">
        <v>3</v>
      </c>
      <c r="AJ40" s="47">
        <v>4</v>
      </c>
      <c r="AK40" s="46">
        <v>1</v>
      </c>
      <c r="AL40" s="47">
        <v>4</v>
      </c>
      <c r="AM40" s="46">
        <v>1</v>
      </c>
      <c r="AN40" s="47">
        <v>4</v>
      </c>
      <c r="AO40" s="46">
        <v>1</v>
      </c>
      <c r="AP40" s="47">
        <v>4</v>
      </c>
      <c r="AQ40" s="46">
        <v>2</v>
      </c>
      <c r="AR40" s="47">
        <v>4</v>
      </c>
      <c r="AS40" s="46">
        <v>0</v>
      </c>
      <c r="AT40" s="140">
        <v>3</v>
      </c>
      <c r="AU40" s="141">
        <v>3</v>
      </c>
      <c r="AV40" s="140">
        <v>3</v>
      </c>
      <c r="AW40" s="141">
        <v>3</v>
      </c>
      <c r="AX40" s="134"/>
      <c r="AY40" s="135"/>
      <c r="AZ40" s="140">
        <v>4</v>
      </c>
      <c r="BA40" s="141">
        <v>2</v>
      </c>
      <c r="BB40" s="140">
        <v>3</v>
      </c>
      <c r="BC40" s="141">
        <v>3</v>
      </c>
      <c r="BD40" s="140">
        <v>4</v>
      </c>
      <c r="BE40" s="141">
        <v>0</v>
      </c>
      <c r="BF40" s="140">
        <v>2</v>
      </c>
      <c r="BG40" s="141">
        <v>4</v>
      </c>
      <c r="BH40" s="140">
        <v>1</v>
      </c>
      <c r="BI40" s="141">
        <v>4</v>
      </c>
      <c r="BJ40" s="140">
        <v>3</v>
      </c>
      <c r="BK40" s="141">
        <v>3</v>
      </c>
      <c r="BL40" s="140">
        <v>4</v>
      </c>
      <c r="BM40" s="141">
        <v>2</v>
      </c>
      <c r="BN40" s="140">
        <v>3</v>
      </c>
      <c r="BO40" s="141">
        <v>3</v>
      </c>
      <c r="BP40" s="140">
        <v>4</v>
      </c>
      <c r="BQ40" s="141">
        <v>1</v>
      </c>
      <c r="BR40" s="140">
        <v>2</v>
      </c>
      <c r="BS40" s="141">
        <v>4</v>
      </c>
      <c r="BT40" s="128"/>
      <c r="BU40" s="129"/>
      <c r="BV40" s="165"/>
      <c r="BW40" s="84"/>
      <c r="BX40" s="157"/>
      <c r="BY40" s="158"/>
      <c r="BZ40" s="47"/>
      <c r="CA40" s="46"/>
      <c r="CB40" s="47"/>
      <c r="CC40" s="46"/>
      <c r="CD40" s="107"/>
      <c r="CE40" s="108"/>
      <c r="CF40" s="47"/>
      <c r="CG40" s="109"/>
      <c r="CH40" s="47"/>
      <c r="CI40" s="46"/>
      <c r="CJ40" s="47"/>
      <c r="CK40" s="46"/>
      <c r="CL40" s="161"/>
      <c r="CM40" s="162"/>
      <c r="CN40" s="84"/>
      <c r="CO40" s="157"/>
      <c r="CP40" s="157"/>
      <c r="CQ40" s="157"/>
      <c r="CR40" s="157"/>
      <c r="CS40" s="157"/>
      <c r="CT40" s="157"/>
      <c r="CU40" s="157"/>
      <c r="CV40" s="157"/>
      <c r="CW40" s="177"/>
      <c r="CX40" s="177"/>
      <c r="CY40" s="157"/>
      <c r="CZ40" s="157"/>
      <c r="DA40" s="157"/>
      <c r="DB40" s="157"/>
      <c r="DC40" s="157"/>
      <c r="DD40" s="157"/>
      <c r="DE40" s="178"/>
      <c r="DF40" s="157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</row>
    <row r="41" spans="1:153" ht="13.5" customHeight="1">
      <c r="A41" s="183">
        <v>18</v>
      </c>
      <c r="B41" s="172" t="s">
        <v>239</v>
      </c>
      <c r="C41" s="172" t="s">
        <v>240</v>
      </c>
      <c r="D41" s="172"/>
      <c r="E41" s="173">
        <f t="shared" ref="E41" si="621">IF(G41="",0,IF(F41+G41&lt;1000,1000,F41+G41))</f>
        <v>1336.8999999999999</v>
      </c>
      <c r="F41" s="173">
        <f t="shared" ref="F41" si="622">IF(I41&gt;150,IF(H41&gt;=65,0,SUM(K41-(COUNT(R41:AS41))*3*(15+50)%)*10),IF(I41&lt;-150,IF((K41-(COUNT(R41:AS41))*3*((G41-$G$63)/10+50)%)*10&lt;1,0,SUM(K41-(COUNT(R41:AS41))*3*((G41-$G$63)/10+50)%)*10),SUM(K41-(COUNT(R41:AS41))*3*((G41-$G$63)/10+50)%)*10))</f>
        <v>-36.10000000000003</v>
      </c>
      <c r="G41" s="180">
        <v>1373</v>
      </c>
      <c r="H41" s="175">
        <f t="shared" ref="H41" si="623">IF(COUNT(R41:AS41)=0,0,K41/((COUNT(R41:AS41))*3)%)</f>
        <v>40.476190476190474</v>
      </c>
      <c r="I41" s="173">
        <f t="shared" ref="I41" si="624">IF(G41="",0,G41-$G$63)</f>
        <v>-9.2857142857142208</v>
      </c>
      <c r="J41" s="173">
        <f t="shared" ref="J41" si="625">IF(G41=0,0,(SUM($G$7:$G$62)-G41)/(COUNT($G$7:$G$62)-1))</f>
        <v>1435.6153846153845</v>
      </c>
      <c r="K41" s="170">
        <f t="shared" ref="K41" si="626">SUM(R41:AS41)</f>
        <v>17</v>
      </c>
      <c r="L41" s="170">
        <f t="shared" ref="L41" si="627">SUM(AT41:BU41)</f>
        <v>11</v>
      </c>
      <c r="M41" s="166">
        <f t="shared" ref="M41" si="628">SUM(K41+L41)</f>
        <v>28</v>
      </c>
      <c r="N41" s="165">
        <v>19</v>
      </c>
      <c r="O41" s="198">
        <f>IF(O42+P42&lt;1,0,SUM(O42/P42))</f>
        <v>0.79268292682926833</v>
      </c>
      <c r="P41" s="199"/>
      <c r="Q41" s="171">
        <f>DF63</f>
        <v>345</v>
      </c>
      <c r="R41" s="159">
        <f t="shared" ref="R41" si="629">IF(R42+S42=0,"",IF(R42=4,3,IF(R42=3,1,0)))</f>
        <v>0</v>
      </c>
      <c r="S41" s="160"/>
      <c r="T41" s="159">
        <f t="shared" ref="T41" si="630">IF(T42+U42=0,"",IF(T42=4,3,IF(T42=3,1,0)))</f>
        <v>3</v>
      </c>
      <c r="U41" s="160"/>
      <c r="V41" s="159">
        <f t="shared" ref="V41" si="631">IF(V42+W42=0,"",IF(V42=4,3,IF(V42=3,1,0)))</f>
        <v>0</v>
      </c>
      <c r="W41" s="160"/>
      <c r="X41" s="159">
        <f t="shared" ref="X41" si="632">IF(X42+Y42=0,"",IF(X42=4,3,IF(X42=3,1,0)))</f>
        <v>3</v>
      </c>
      <c r="Y41" s="160"/>
      <c r="Z41" s="159">
        <f t="shared" ref="Z41" si="633">IF(Z42+AA42=0,"",IF(Z42=4,3,IF(Z42=3,1,0)))</f>
        <v>3</v>
      </c>
      <c r="AA41" s="160"/>
      <c r="AB41" s="159">
        <f t="shared" ref="AB41" si="634">IF(AB42+AC42=0,"",IF(AB42=4,3,IF(AB42=3,1,0)))</f>
        <v>0</v>
      </c>
      <c r="AC41" s="160"/>
      <c r="AD41" s="159">
        <f t="shared" ref="AD41" si="635">IF(AD42+AE42=0,"",IF(AD42=4,3,IF(AD42=3,1,0)))</f>
        <v>0</v>
      </c>
      <c r="AE41" s="160"/>
      <c r="AF41" s="159">
        <f t="shared" ref="AF41" si="636">IF(AF42+AG42=0,"",IF(AF42=4,3,IF(AF42=3,1,0)))</f>
        <v>0</v>
      </c>
      <c r="AG41" s="160"/>
      <c r="AH41" s="159">
        <f t="shared" ref="AH41" si="637">IF(AH42+AI42=0,"",IF(AH42=4,3,IF(AH42=3,1,0)))</f>
        <v>1</v>
      </c>
      <c r="AI41" s="160"/>
      <c r="AJ41" s="159">
        <f t="shared" ref="AJ41" si="638">IF(AJ42+AK42=0,"",IF(AJ42=4,3,IF(AJ42=3,1,0)))</f>
        <v>1</v>
      </c>
      <c r="AK41" s="160"/>
      <c r="AL41" s="159">
        <f t="shared" ref="AL41" si="639">IF(AL42+AM42=0,"",IF(AL42=4,3,IF(AL42=3,1,0)))</f>
        <v>1</v>
      </c>
      <c r="AM41" s="160"/>
      <c r="AN41" s="159">
        <f t="shared" ref="AN41" si="640">IF(AN42+AO42=0,"",IF(AN42=4,3,IF(AN42=3,1,0)))</f>
        <v>1</v>
      </c>
      <c r="AO41" s="160"/>
      <c r="AP41" s="159">
        <f>IF(AP42+AQ42=0,"",IF(AP42=4,3,IF(AP42=3,1,0)))</f>
        <v>1</v>
      </c>
      <c r="AQ41" s="160"/>
      <c r="AR41" s="159">
        <f>IF(AR42+AS42=0,"",IF(AR42=4,3,IF(AR42=3,1,0)))</f>
        <v>3</v>
      </c>
      <c r="AS41" s="160"/>
      <c r="AT41" s="168">
        <f t="shared" ref="AT41" si="641">IF(AT42+AU42=0,"",IF(AT42=4,3,IF(AT42=3,1,0)))</f>
        <v>3</v>
      </c>
      <c r="AU41" s="169"/>
      <c r="AV41" s="168">
        <f t="shared" ref="AV41" si="642">IF(AV42+AW42=0,"",IF(AV42=4,3,IF(AV42=3,1,0)))</f>
        <v>3</v>
      </c>
      <c r="AW41" s="169"/>
      <c r="AX41" s="168">
        <f t="shared" ref="AX41" si="643">IF(AX42+AY42=0,"",IF(AX42=4,3,IF(AX42=3,1,0)))</f>
        <v>0</v>
      </c>
      <c r="AY41" s="169"/>
      <c r="AZ41" s="148"/>
      <c r="BA41" s="149"/>
      <c r="BB41" s="168">
        <f t="shared" ref="BB41" si="644">IF(BB42+BC42=0,"",IF(BB42=4,3,IF(BB42=3,1,0)))</f>
        <v>0</v>
      </c>
      <c r="BC41" s="169"/>
      <c r="BD41" s="168">
        <f t="shared" ref="BD41" si="645">IF(BD42+BE42=0,"",IF(BD42=4,3,IF(BD42=3,1,0)))</f>
        <v>0</v>
      </c>
      <c r="BE41" s="169"/>
      <c r="BF41" s="168">
        <f t="shared" ref="BF41" si="646">IF(BF42+BG42=0,"",IF(BF42=4,3,IF(BF42=3,1,0)))</f>
        <v>0</v>
      </c>
      <c r="BG41" s="169"/>
      <c r="BH41" s="168">
        <f t="shared" ref="BH41" si="647">IF(BH42+BI42=0,"",IF(BH42=4,3,IF(BH42=3,1,0)))</f>
        <v>1</v>
      </c>
      <c r="BI41" s="169"/>
      <c r="BJ41" s="168">
        <f t="shared" ref="BJ41" si="648">IF(BJ42+BK42=0,"",IF(BJ42=4,3,IF(BJ42=3,1,0)))</f>
        <v>0</v>
      </c>
      <c r="BK41" s="169"/>
      <c r="BL41" s="168">
        <f t="shared" ref="BL41" si="649">IF(BL42+BM42=0,"",IF(BL42=4,3,IF(BL42=3,1,0)))</f>
        <v>0</v>
      </c>
      <c r="BM41" s="169"/>
      <c r="BN41" s="168">
        <f t="shared" ref="BN41" si="650">IF(BN42+BO42=0,"",IF(BN42=4,3,IF(BN42=3,1,0)))</f>
        <v>0</v>
      </c>
      <c r="BO41" s="169"/>
      <c r="BP41" s="168">
        <f t="shared" ref="BP41" si="651">IF(BP42+BQ42=0,"",IF(BP42=4,3,IF(BP42=3,1,0)))</f>
        <v>1</v>
      </c>
      <c r="BQ41" s="169"/>
      <c r="BR41" s="168">
        <f t="shared" ref="BR41" si="652">IF(BR42+BS42=0,"",IF(BR42=4,3,IF(BR42=3,1,0)))</f>
        <v>3</v>
      </c>
      <c r="BS41" s="169"/>
      <c r="BT41" s="168" t="str">
        <f t="shared" ref="BT41" si="653">IF(BT42+BU42=0,"",IF(BT42=4,3,IF(BT42=3,1,0)))</f>
        <v/>
      </c>
      <c r="BU41" s="169"/>
      <c r="BV41" s="165"/>
      <c r="BW41" s="84"/>
      <c r="BX41" s="157">
        <v>4</v>
      </c>
      <c r="BY41" s="158"/>
      <c r="BZ41" s="159" t="str">
        <f t="shared" ref="BZ41" si="654">IF(BZ42+CA42=0,"",IF(BZ42=4,3,IF(BZ42=3,1,0)))</f>
        <v/>
      </c>
      <c r="CA41" s="160"/>
      <c r="CB41" s="159" t="str">
        <f t="shared" ref="CB41" si="655">IF(CB42+CC42=0,"",IF(CB42=4,3,IF(CB42=3,1,0)))</f>
        <v/>
      </c>
      <c r="CC41" s="160"/>
      <c r="CD41" s="159" t="str">
        <f t="shared" ref="CD41" si="656">IF(CD42+CE42=0,"",IF(CD42=4,3,IF(CD42=3,1,0)))</f>
        <v/>
      </c>
      <c r="CE41" s="160"/>
      <c r="CF41" s="110"/>
      <c r="CG41" s="111"/>
      <c r="CH41" s="159" t="str">
        <f t="shared" ref="CH41" si="657">IF(CH42+CI42=0,"",IF(CH42=4,3,IF(CH42=3,1,0)))</f>
        <v/>
      </c>
      <c r="CI41" s="160"/>
      <c r="CJ41" s="159" t="str">
        <f t="shared" ref="CJ41" si="658">IF(CJ42+CK42=0,"",IF(CJ42=4,3,IF(CJ42=3,1,0)))</f>
        <v/>
      </c>
      <c r="CK41" s="160"/>
      <c r="CL41" s="161">
        <f t="shared" ref="CL41" si="659">SUM(BZ41:CK41)</f>
        <v>0</v>
      </c>
      <c r="CM41" s="162"/>
      <c r="CN41" s="84"/>
      <c r="CO41" s="157">
        <f>IF($R41=1,$M41/2)+IF($R41=0,$M41)</f>
        <v>28</v>
      </c>
      <c r="CP41" s="157">
        <f>IF($T41=1,$M41/2)+IF($T41=0,$M41)</f>
        <v>0</v>
      </c>
      <c r="CQ41" s="157">
        <f>IF($V41=1,$M41/2)+IF($V41=0,$M41)</f>
        <v>28</v>
      </c>
      <c r="CR41" s="157">
        <f>IF($X41=1,$M41/2)+IF($X41=0,$M41)</f>
        <v>0</v>
      </c>
      <c r="CS41" s="157">
        <f>IF($Z41=1,$M41/2)+IF($Z41=0,$M41)</f>
        <v>0</v>
      </c>
      <c r="CT41" s="157">
        <f>IF($AB41=1,$M41/2)+IF($AB41=0,$M41)</f>
        <v>28</v>
      </c>
      <c r="CU41" s="157">
        <f>IF($AD41=1,$M41/2)+IF($AD41=0,$M41)</f>
        <v>28</v>
      </c>
      <c r="CV41" s="157">
        <f>IF($AF41=1,$M41/2)+IF($AF41=0,$M41)</f>
        <v>28</v>
      </c>
      <c r="CW41" s="177">
        <f>IF($AH41=1,$M41/2)+IF($AH41=0,$M41)</f>
        <v>14</v>
      </c>
      <c r="CX41" s="177">
        <f>IF($AJ41=1,$M41/2)+IF($AJ41=0,$M41)</f>
        <v>14</v>
      </c>
      <c r="CY41" s="157">
        <f>IF($AL41=1,$M41/2)+IF($AL41=0,$M41)</f>
        <v>14</v>
      </c>
      <c r="CZ41" s="157">
        <f>IF($AN41=1,$M41/2)+IF($AN41=0,$M41)</f>
        <v>14</v>
      </c>
      <c r="DA41" s="157">
        <f>IF($AP41=1,$M41/2)+IF($AP41=0,$M41)</f>
        <v>14</v>
      </c>
      <c r="DB41" s="157">
        <f>IF($AR41=1,$M41/2)+IF($AR41=0,$M41)</f>
        <v>0</v>
      </c>
      <c r="DC41" s="157">
        <f>IF($AT41=1,$M41/2)+IF($AT41=0,$M41)</f>
        <v>0</v>
      </c>
      <c r="DD41" s="157">
        <f>IF($AV41=1,$M41/2)+IF($AV41=0,$M41)</f>
        <v>0</v>
      </c>
      <c r="DE41" s="157">
        <f>IF($AX41=1,$M41/2)+IF($AX41=0,$M41)</f>
        <v>28</v>
      </c>
      <c r="DF41" s="178"/>
      <c r="DG41" s="157">
        <f>IF($BB41=1,$M41/2)+IF($BB41=0,$M41)</f>
        <v>28</v>
      </c>
      <c r="DH41" s="157">
        <f>IF($BD41=1,$M41/2)+IF($BD41=0,$M41)</f>
        <v>28</v>
      </c>
      <c r="DI41" s="157">
        <f>IF($BF41=1,$M41/2)+IF($BF41=0,$M41)</f>
        <v>28</v>
      </c>
      <c r="DJ41" s="157">
        <f>IF($BH41=1,$M41/2)+IF($BH41=0,$M41)</f>
        <v>14</v>
      </c>
      <c r="DK41" s="157">
        <f>IF($BJ41=1,$M41/2)+IF($BJ41=0,$M41)</f>
        <v>28</v>
      </c>
      <c r="DL41" s="157">
        <f>IF($BL41=1,$M41/2)+IF($BL41=0,$M41)</f>
        <v>28</v>
      </c>
      <c r="DM41" s="157">
        <f>IF($BN41=1,$M41/2)+IF($BN41=0,$M41)</f>
        <v>28</v>
      </c>
      <c r="DN41" s="157">
        <f>IF($BP41=1,$M41/2)+IF($BP41=0,$M41)</f>
        <v>14</v>
      </c>
      <c r="DO41" s="157">
        <f>IF($BR41=1,$M41/2)+IF($BR41=0,$M41)</f>
        <v>0</v>
      </c>
      <c r="DP41" s="157">
        <f>IF($BT41=1,$M41/2)+IF($BT41=0,$M41)</f>
        <v>0</v>
      </c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</row>
    <row r="42" spans="1:153" ht="13.5" customHeight="1">
      <c r="A42" s="184"/>
      <c r="B42" s="172"/>
      <c r="C42" s="172"/>
      <c r="D42" s="172"/>
      <c r="E42" s="173"/>
      <c r="F42" s="173"/>
      <c r="G42" s="180"/>
      <c r="H42" s="175"/>
      <c r="I42" s="174"/>
      <c r="J42" s="173"/>
      <c r="K42" s="170"/>
      <c r="L42" s="170"/>
      <c r="M42" s="167"/>
      <c r="N42" s="165"/>
      <c r="O42" s="55">
        <f>SUM($BT42,$BR42,$BP42,$BN42,$BL42,$BJ42,$BH42,$BF42,$BD42,$BB42,$AZ42,$AX42,$AV42,$AT42,$AR42,$AP42,$AN42,$AL42,$AJ42,$AH42,$AF42,$AD42,$AB42,$Z42,$X42,$V42,$T42,$R42,)</f>
        <v>65</v>
      </c>
      <c r="P42" s="56">
        <f>SUM($BU42,$BS42,$BQ42,$BO42,$BM42,$BK42,$BI42,$BG42,$BE42,$BC42,$BA42,$AY42,$AW42,$AU42,$AS42,$AQ42,$AO42,$AM42,$AK42,$AI42,$AG42,$AE42,$AC42,$AA42,$Y42,$W42,$U42,$S42,)</f>
        <v>82</v>
      </c>
      <c r="Q42" s="171"/>
      <c r="R42" s="48">
        <v>1</v>
      </c>
      <c r="S42" s="49">
        <v>4</v>
      </c>
      <c r="T42" s="48">
        <v>4</v>
      </c>
      <c r="U42" s="49">
        <v>2</v>
      </c>
      <c r="V42" s="48">
        <v>2</v>
      </c>
      <c r="W42" s="49">
        <v>4</v>
      </c>
      <c r="X42" s="48">
        <v>4</v>
      </c>
      <c r="Y42" s="49">
        <v>1</v>
      </c>
      <c r="Z42" s="48">
        <v>4</v>
      </c>
      <c r="AA42" s="49">
        <v>2</v>
      </c>
      <c r="AB42" s="48">
        <v>2</v>
      </c>
      <c r="AC42" s="49">
        <v>4</v>
      </c>
      <c r="AD42" s="48">
        <v>1</v>
      </c>
      <c r="AE42" s="49">
        <v>4</v>
      </c>
      <c r="AF42" s="48">
        <v>1</v>
      </c>
      <c r="AG42" s="49">
        <v>4</v>
      </c>
      <c r="AH42" s="47">
        <v>3</v>
      </c>
      <c r="AI42" s="46">
        <v>3</v>
      </c>
      <c r="AJ42" s="47">
        <v>3</v>
      </c>
      <c r="AK42" s="46">
        <v>3</v>
      </c>
      <c r="AL42" s="47">
        <v>3</v>
      </c>
      <c r="AM42" s="46">
        <v>3</v>
      </c>
      <c r="AN42" s="47">
        <v>3</v>
      </c>
      <c r="AO42" s="46">
        <v>3</v>
      </c>
      <c r="AP42" s="47">
        <v>3</v>
      </c>
      <c r="AQ42" s="46">
        <v>3</v>
      </c>
      <c r="AR42" s="47">
        <v>4</v>
      </c>
      <c r="AS42" s="46">
        <v>2</v>
      </c>
      <c r="AT42" s="140">
        <v>4</v>
      </c>
      <c r="AU42" s="141">
        <v>2</v>
      </c>
      <c r="AV42" s="146">
        <v>4</v>
      </c>
      <c r="AW42" s="147">
        <v>2</v>
      </c>
      <c r="AX42" s="140">
        <v>2</v>
      </c>
      <c r="AY42" s="141">
        <v>4</v>
      </c>
      <c r="AZ42" s="134"/>
      <c r="BA42" s="135"/>
      <c r="BB42" s="140">
        <v>2</v>
      </c>
      <c r="BC42" s="141">
        <v>4</v>
      </c>
      <c r="BD42" s="140">
        <v>1</v>
      </c>
      <c r="BE42" s="141">
        <v>4</v>
      </c>
      <c r="BF42" s="140">
        <v>1</v>
      </c>
      <c r="BG42" s="141">
        <v>4</v>
      </c>
      <c r="BH42" s="140">
        <v>3</v>
      </c>
      <c r="BI42" s="141">
        <v>3</v>
      </c>
      <c r="BJ42" s="140">
        <v>1</v>
      </c>
      <c r="BK42" s="141">
        <v>4</v>
      </c>
      <c r="BL42" s="140">
        <v>0</v>
      </c>
      <c r="BM42" s="141">
        <v>4</v>
      </c>
      <c r="BN42" s="140">
        <v>2</v>
      </c>
      <c r="BO42" s="141">
        <v>4</v>
      </c>
      <c r="BP42" s="140">
        <v>3</v>
      </c>
      <c r="BQ42" s="141">
        <v>3</v>
      </c>
      <c r="BR42" s="140">
        <v>4</v>
      </c>
      <c r="BS42" s="141">
        <v>2</v>
      </c>
      <c r="BT42" s="128"/>
      <c r="BU42" s="129"/>
      <c r="BV42" s="165"/>
      <c r="BW42" s="84"/>
      <c r="BX42" s="157"/>
      <c r="BY42" s="158"/>
      <c r="BZ42" s="47"/>
      <c r="CA42" s="46"/>
      <c r="CB42" s="47"/>
      <c r="CC42" s="46"/>
      <c r="CD42" s="47"/>
      <c r="CE42" s="46"/>
      <c r="CF42" s="112"/>
      <c r="CG42" s="113"/>
      <c r="CH42" s="47"/>
      <c r="CI42" s="46"/>
      <c r="CJ42" s="47"/>
      <c r="CK42" s="46"/>
      <c r="CL42" s="161"/>
      <c r="CM42" s="162"/>
      <c r="CN42" s="84"/>
      <c r="CO42" s="157"/>
      <c r="CP42" s="157"/>
      <c r="CQ42" s="157"/>
      <c r="CR42" s="157"/>
      <c r="CS42" s="157"/>
      <c r="CT42" s="157"/>
      <c r="CU42" s="157"/>
      <c r="CV42" s="157"/>
      <c r="CW42" s="177"/>
      <c r="CX42" s="177"/>
      <c r="CY42" s="157"/>
      <c r="CZ42" s="157"/>
      <c r="DA42" s="157"/>
      <c r="DB42" s="157"/>
      <c r="DC42" s="157"/>
      <c r="DD42" s="157"/>
      <c r="DE42" s="157"/>
      <c r="DF42" s="178"/>
      <c r="DG42" s="157"/>
      <c r="DH42" s="157"/>
      <c r="DI42" s="157"/>
      <c r="DJ42" s="157"/>
      <c r="DK42" s="157"/>
      <c r="DL42" s="157"/>
      <c r="DM42" s="157"/>
      <c r="DN42" s="157"/>
      <c r="DO42" s="157"/>
      <c r="DP42" s="157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</row>
    <row r="43" spans="1:153" ht="12.75" customHeight="1">
      <c r="A43" s="185">
        <v>19</v>
      </c>
      <c r="B43" s="172" t="s">
        <v>241</v>
      </c>
      <c r="C43" s="172" t="s">
        <v>242</v>
      </c>
      <c r="D43" s="172"/>
      <c r="E43" s="173">
        <f t="shared" ref="E43" si="660">IF(G43="",0,IF(F43+G43&lt;1000,1000,F43+G43))</f>
        <v>1389.94</v>
      </c>
      <c r="F43" s="173">
        <f t="shared" ref="F43" si="661">IF(I43&gt;150,IF(H43&gt;=65,0,SUM(K43-(COUNT(R43:AS43))*3*(15+50)%)*10),IF(I43&lt;-150,IF((K43-(COUNT(R43:AS43))*3*((G43-$G$63)/10+50)%)*10&lt;1,0,SUM(K43-(COUNT(R43:AS43))*3*((G43-$G$63)/10+50)%)*10),SUM(K43-(COUNT(R43:AS43))*3*((G43-$G$63)/10+50)%)*10))</f>
        <v>28.939999999999948</v>
      </c>
      <c r="G43" s="180">
        <v>1361</v>
      </c>
      <c r="H43" s="175">
        <f t="shared" ref="H43" si="662">IF(COUNT(R43:AS43)=0,0,K43/((COUNT(R43:AS43))*3)%)</f>
        <v>54.761904761904766</v>
      </c>
      <c r="I43" s="173">
        <f t="shared" ref="I43" si="663">IF(G43="",0,G43-$G$63)</f>
        <v>-21.285714285714221</v>
      </c>
      <c r="J43" s="173">
        <f t="shared" ref="J43" si="664">IF(G43=0,0,(SUM($G$7:$G$62)-G43)/(COUNT($G$7:$G$62)-1))</f>
        <v>1436.0769230769231</v>
      </c>
      <c r="K43" s="170">
        <f t="shared" ref="K43" si="665">SUM(R43:AS43)</f>
        <v>23</v>
      </c>
      <c r="L43" s="170">
        <f t="shared" ref="L43" si="666">SUM(AT43:BU43)</f>
        <v>10</v>
      </c>
      <c r="M43" s="166">
        <f t="shared" ref="M43" si="667">SUM(K43+L43)</f>
        <v>33</v>
      </c>
      <c r="N43" s="165">
        <v>16</v>
      </c>
      <c r="O43" s="198">
        <f>IF(O44+P44&lt;1,0,SUM(O44/P44))</f>
        <v>1</v>
      </c>
      <c r="P43" s="199"/>
      <c r="Q43" s="171">
        <f>DG63</f>
        <v>426</v>
      </c>
      <c r="R43" s="159">
        <f t="shared" ref="R43" si="668">IF(R44+S44=0,"",IF(R44=4,3,IF(R44=3,1,0)))</f>
        <v>3</v>
      </c>
      <c r="S43" s="160"/>
      <c r="T43" s="159">
        <f t="shared" ref="T43" si="669">IF(T44+U44=0,"",IF(T44=4,3,IF(T44=3,1,0)))</f>
        <v>0</v>
      </c>
      <c r="U43" s="160"/>
      <c r="V43" s="159">
        <f t="shared" ref="V43" si="670">IF(V44+W44=0,"",IF(V44=4,3,IF(V44=3,1,0)))</f>
        <v>3</v>
      </c>
      <c r="W43" s="160"/>
      <c r="X43" s="159">
        <f t="shared" ref="X43" si="671">IF(X44+Y44=0,"",IF(X44=4,3,IF(X44=3,1,0)))</f>
        <v>1</v>
      </c>
      <c r="Y43" s="160"/>
      <c r="Z43" s="159">
        <f t="shared" ref="Z43" si="672">IF(Z44+AA44=0,"",IF(Z44=4,3,IF(Z44=3,1,0)))</f>
        <v>3</v>
      </c>
      <c r="AA43" s="160"/>
      <c r="AB43" s="159">
        <f t="shared" ref="AB43" si="673">IF(AB44+AC44=0,"",IF(AB44=4,3,IF(AB44=3,1,0)))</f>
        <v>3</v>
      </c>
      <c r="AC43" s="160"/>
      <c r="AD43" s="159">
        <f t="shared" ref="AD43" si="674">IF(AD44+AE44=0,"",IF(AD44=4,3,IF(AD44=3,1,0)))</f>
        <v>1</v>
      </c>
      <c r="AE43" s="160"/>
      <c r="AF43" s="159">
        <f t="shared" ref="AF43" si="675">IF(AF44+AG44=0,"",IF(AF44=4,3,IF(AF44=3,1,0)))</f>
        <v>1</v>
      </c>
      <c r="AG43" s="160"/>
      <c r="AH43" s="159">
        <f t="shared" ref="AH43" si="676">IF(AH44+AI44=0,"",IF(AH44=4,3,IF(AH44=3,1,0)))</f>
        <v>1</v>
      </c>
      <c r="AI43" s="160"/>
      <c r="AJ43" s="159">
        <f t="shared" ref="AJ43" si="677">IF(AJ44+AK44=0,"",IF(AJ44=4,3,IF(AJ44=3,1,0)))</f>
        <v>0</v>
      </c>
      <c r="AK43" s="160"/>
      <c r="AL43" s="159">
        <f t="shared" ref="AL43" si="678">IF(AL44+AM44=0,"",IF(AL44=4,3,IF(AL44=3,1,0)))</f>
        <v>3</v>
      </c>
      <c r="AM43" s="160"/>
      <c r="AN43" s="159">
        <f t="shared" ref="AN43" si="679">IF(AN44+AO44=0,"",IF(AN44=4,3,IF(AN44=3,1,0)))</f>
        <v>1</v>
      </c>
      <c r="AO43" s="160"/>
      <c r="AP43" s="159">
        <f>IF(AP44+AQ44=0,"",IF(AP44=4,3,IF(AP44=3,1,0)))</f>
        <v>3</v>
      </c>
      <c r="AQ43" s="160"/>
      <c r="AR43" s="159">
        <f>IF(AR44+AS44=0,"",IF(AR44=4,3,IF(AR44=3,1,0)))</f>
        <v>0</v>
      </c>
      <c r="AS43" s="160"/>
      <c r="AT43" s="168">
        <f t="shared" ref="AT43" si="680">IF(AT44+AU44=0,"",IF(AT44=4,3,IF(AT44=3,1,0)))</f>
        <v>1</v>
      </c>
      <c r="AU43" s="169"/>
      <c r="AV43" s="168">
        <f t="shared" ref="AV43" si="681">IF(AV44+AW44=0,"",IF(AV44=4,3,IF(AV44=3,1,0)))</f>
        <v>0</v>
      </c>
      <c r="AW43" s="169"/>
      <c r="AX43" s="168">
        <f t="shared" ref="AX43" si="682">IF(AX44+AY44=0,"",IF(AX44=4,3,IF(AX44=3,1,0)))</f>
        <v>1</v>
      </c>
      <c r="AY43" s="169"/>
      <c r="AZ43" s="168">
        <f t="shared" ref="AZ43" si="683">IF(AZ44+BA44=0,"",IF(AZ44=4,3,IF(AZ44=3,1,0)))</f>
        <v>3</v>
      </c>
      <c r="BA43" s="169"/>
      <c r="BB43" s="148"/>
      <c r="BC43" s="149"/>
      <c r="BD43" s="168">
        <f t="shared" ref="BD43" si="684">IF(BD44+BE44=0,"",IF(BD44=4,3,IF(BD44=3,1,0)))</f>
        <v>1</v>
      </c>
      <c r="BE43" s="169"/>
      <c r="BF43" s="168">
        <f t="shared" ref="BF43" si="685">IF(BF44+BG44=0,"",IF(BF44=4,3,IF(BF44=3,1,0)))</f>
        <v>1</v>
      </c>
      <c r="BG43" s="169"/>
      <c r="BH43" s="168">
        <f t="shared" ref="BH43" si="686">IF(BH44+BI44=0,"",IF(BH44=4,3,IF(BH44=3,1,0)))</f>
        <v>0</v>
      </c>
      <c r="BI43" s="169"/>
      <c r="BJ43" s="168">
        <f t="shared" ref="BJ43" si="687">IF(BJ44+BK44=0,"",IF(BJ44=4,3,IF(BJ44=3,1,0)))</f>
        <v>1</v>
      </c>
      <c r="BK43" s="169"/>
      <c r="BL43" s="168">
        <f t="shared" ref="BL43" si="688">IF(BL44+BM44=0,"",IF(BL44=4,3,IF(BL44=3,1,0)))</f>
        <v>0</v>
      </c>
      <c r="BM43" s="169"/>
      <c r="BN43" s="168">
        <f t="shared" ref="BN43" si="689">IF(BN44+BO44=0,"",IF(BN44=4,3,IF(BN44=3,1,0)))</f>
        <v>1</v>
      </c>
      <c r="BO43" s="169"/>
      <c r="BP43" s="168">
        <f t="shared" ref="BP43" si="690">IF(BP44+BQ44=0,"",IF(BP44=4,3,IF(BP44=3,1,0)))</f>
        <v>0</v>
      </c>
      <c r="BQ43" s="169"/>
      <c r="BR43" s="168">
        <f t="shared" ref="BR43" si="691">IF(BR44+BS44=0,"",IF(BR44=4,3,IF(BR44=3,1,0)))</f>
        <v>1</v>
      </c>
      <c r="BS43" s="169"/>
      <c r="BT43" s="168" t="str">
        <f t="shared" ref="BT43" si="692">IF(BT44+BU44=0,"",IF(BT44=4,3,IF(BT44=3,1,0)))</f>
        <v/>
      </c>
      <c r="BU43" s="169"/>
      <c r="BV43" s="165"/>
      <c r="BW43" s="84"/>
      <c r="BX43" s="157">
        <v>5</v>
      </c>
      <c r="BY43" s="158"/>
      <c r="BZ43" s="159" t="str">
        <f t="shared" ref="BZ43" si="693">IF(BZ44+CA44=0,"",IF(BZ44=4,3,IF(BZ44=3,1,0)))</f>
        <v/>
      </c>
      <c r="CA43" s="160"/>
      <c r="CB43" s="159" t="str">
        <f t="shared" ref="CB43" si="694">IF(CB44+CC44=0,"",IF(CB44=4,3,IF(CB44=3,1,0)))</f>
        <v/>
      </c>
      <c r="CC43" s="160"/>
      <c r="CD43" s="159" t="str">
        <f t="shared" ref="CD43" si="695">IF(CD44+CE44=0,"",IF(CD44=4,3,IF(CD44=3,1,0)))</f>
        <v/>
      </c>
      <c r="CE43" s="160"/>
      <c r="CF43" s="159" t="str">
        <f t="shared" ref="CF43" si="696">IF(CF44+CG44=0,"",IF(CF44=4,3,IF(CF44=3,1,0)))</f>
        <v/>
      </c>
      <c r="CG43" s="160"/>
      <c r="CH43" s="110"/>
      <c r="CI43" s="111"/>
      <c r="CJ43" s="159" t="str">
        <f t="shared" ref="CJ43" si="697">IF(CJ44+CK44=0,"",IF(CJ44=4,3,IF(CJ44=3,1,0)))</f>
        <v/>
      </c>
      <c r="CK43" s="160"/>
      <c r="CL43" s="161">
        <f t="shared" ref="CL43" si="698">SUM(BZ43:CK43)</f>
        <v>0</v>
      </c>
      <c r="CM43" s="162"/>
      <c r="CN43" s="84"/>
      <c r="CO43" s="157">
        <f>IF($R43=1,$M43/2)+IF($R43=0,$M43)</f>
        <v>0</v>
      </c>
      <c r="CP43" s="157">
        <f>IF($T43=1,$M43/2)+IF($T43=0,$M43)</f>
        <v>33</v>
      </c>
      <c r="CQ43" s="157">
        <f>IF($V43=1,$M43/2)+IF($V43=0,$M43)</f>
        <v>0</v>
      </c>
      <c r="CR43" s="157">
        <f>IF($X43=1,$M43/2)+IF($X43=0,$M43)</f>
        <v>16.5</v>
      </c>
      <c r="CS43" s="157">
        <f>IF($Z43=1,$M43/2)+IF($Z43=0,$M43)</f>
        <v>0</v>
      </c>
      <c r="CT43" s="157">
        <f>IF($AB43=1,$M43/2)+IF($AB43=0,$M43)</f>
        <v>0</v>
      </c>
      <c r="CU43" s="157">
        <f>IF($AD43=1,$M43/2)+IF($AD43=0,$M43)</f>
        <v>16.5</v>
      </c>
      <c r="CV43" s="157">
        <f>IF($AF43=1,$M43/2)+IF($AF43=0,$M43)</f>
        <v>16.5</v>
      </c>
      <c r="CW43" s="177">
        <f>IF($AH43=1,$M43/2)+IF($AH43=0,$M43)</f>
        <v>16.5</v>
      </c>
      <c r="CX43" s="177">
        <f>IF($AJ43=1,$M43/2)+IF($AJ43=0,$M43)</f>
        <v>33</v>
      </c>
      <c r="CY43" s="157">
        <f>IF($AL43=1,$M43/2)+IF($AL43=0,$M43)</f>
        <v>0</v>
      </c>
      <c r="CZ43" s="157">
        <f>IF($AN43=1,$M43/2)+IF($AN43=0,$M43)</f>
        <v>16.5</v>
      </c>
      <c r="DA43" s="157">
        <f>IF($AP43=1,$M43/2)+IF($AP43=0,$M43)</f>
        <v>0</v>
      </c>
      <c r="DB43" s="157">
        <f>IF($AR43=1,$M43/2)+IF($AR43=0,$M43)</f>
        <v>33</v>
      </c>
      <c r="DC43" s="157">
        <f>IF($AT43=1,$M43/2)+IF($AT43=0,$M43)</f>
        <v>16.5</v>
      </c>
      <c r="DD43" s="157">
        <f>IF($AV43=1,$M43/2)+IF($AV43=0,$M43)</f>
        <v>33</v>
      </c>
      <c r="DE43" s="157">
        <f>IF($AX43=1,$M43/2)+IF($AX43=0,$M43)</f>
        <v>16.5</v>
      </c>
      <c r="DF43" s="157">
        <f>IF($AZ43=1,$M43/2)+IF($AZ43=0,$M43)</f>
        <v>0</v>
      </c>
      <c r="DG43" s="178"/>
      <c r="DH43" s="157">
        <f>IF($BD43=1,$M43/2)+IF($BD43=0,$M43)</f>
        <v>16.5</v>
      </c>
      <c r="DI43" s="157">
        <f>IF($BF43=1,$M43/2)+IF($BF43=0,$M43)</f>
        <v>16.5</v>
      </c>
      <c r="DJ43" s="157">
        <f>IF($BH43=1,$M43/2)+IF($BH43=0,$M43)</f>
        <v>33</v>
      </c>
      <c r="DK43" s="157">
        <f>IF($BJ43=1,$M43/2)+IF($BJ43=0,$M43)</f>
        <v>16.5</v>
      </c>
      <c r="DL43" s="157">
        <f>IF($BL43=1,$M43/2)+IF($BL43=0,$M43)</f>
        <v>33</v>
      </c>
      <c r="DM43" s="157">
        <f>IF($BN43=1,$M43/2)+IF($BN43=0,$M43)</f>
        <v>16.5</v>
      </c>
      <c r="DN43" s="157">
        <f>IF($BP43=1,$M43/2)+IF($BP43=0,$M43)</f>
        <v>33</v>
      </c>
      <c r="DO43" s="157">
        <f>IF($BR43=1,$M43/2)+IF($BR43=0,$M43)</f>
        <v>16.5</v>
      </c>
      <c r="DP43" s="157">
        <f>IF($BT43=1,$M43/2)+IF($BT43=0,$M43)</f>
        <v>0</v>
      </c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</row>
    <row r="44" spans="1:153" ht="13.5" customHeight="1">
      <c r="A44" s="188"/>
      <c r="B44" s="172"/>
      <c r="C44" s="172"/>
      <c r="D44" s="172"/>
      <c r="E44" s="173"/>
      <c r="F44" s="173"/>
      <c r="G44" s="180"/>
      <c r="H44" s="175"/>
      <c r="I44" s="174"/>
      <c r="J44" s="173"/>
      <c r="K44" s="170"/>
      <c r="L44" s="170"/>
      <c r="M44" s="167"/>
      <c r="N44" s="165"/>
      <c r="O44" s="55">
        <f>SUM($BT44,$BR44,$BP44,$BN44,$BL44,$BJ44,$BH44,$BF44,$BD44,$BB44,$AZ44,$AX44,$AV44,$AT44,$AR44,$AP44,$AN44,$AL44,$AJ44,$AH44,$AF44,$AD44,$AB44,$Z44,$X44,$V44,$T44,$R44,)</f>
        <v>75</v>
      </c>
      <c r="P44" s="56">
        <f>SUM($BU44,$BS44,$BQ44,$BO44,$BM44,$BK44,$BI44,$BG44,$BE44,$BC44,$BA44,$AY44,$AW44,$AU44,$AS44,$AQ44,$AO44,$AM44,$AK44,$AI44,$AG44,$AE44,$AC44,$AA44,$Y44,$W44,$U44,$S44,)</f>
        <v>75</v>
      </c>
      <c r="Q44" s="171"/>
      <c r="R44" s="47">
        <v>4</v>
      </c>
      <c r="S44" s="46">
        <v>2</v>
      </c>
      <c r="T44" s="47">
        <v>1</v>
      </c>
      <c r="U44" s="46">
        <v>4</v>
      </c>
      <c r="V44" s="47">
        <v>4</v>
      </c>
      <c r="W44" s="46">
        <v>1</v>
      </c>
      <c r="X44" s="47">
        <v>3</v>
      </c>
      <c r="Y44" s="46">
        <v>3</v>
      </c>
      <c r="Z44" s="47">
        <v>4</v>
      </c>
      <c r="AA44" s="46">
        <v>1</v>
      </c>
      <c r="AB44" s="47">
        <v>4</v>
      </c>
      <c r="AC44" s="46">
        <v>2</v>
      </c>
      <c r="AD44" s="47">
        <v>3</v>
      </c>
      <c r="AE44" s="46">
        <v>3</v>
      </c>
      <c r="AF44" s="47">
        <v>3</v>
      </c>
      <c r="AG44" s="46">
        <v>3</v>
      </c>
      <c r="AH44" s="48">
        <v>3</v>
      </c>
      <c r="AI44" s="49">
        <v>3</v>
      </c>
      <c r="AJ44" s="47">
        <v>2</v>
      </c>
      <c r="AK44" s="46">
        <v>4</v>
      </c>
      <c r="AL44" s="47">
        <v>4</v>
      </c>
      <c r="AM44" s="46">
        <v>2</v>
      </c>
      <c r="AN44" s="47">
        <v>3</v>
      </c>
      <c r="AO44" s="46">
        <v>3</v>
      </c>
      <c r="AP44" s="47">
        <v>4</v>
      </c>
      <c r="AQ44" s="46">
        <v>1</v>
      </c>
      <c r="AR44" s="47">
        <v>2</v>
      </c>
      <c r="AS44" s="46">
        <v>4</v>
      </c>
      <c r="AT44" s="146">
        <v>3</v>
      </c>
      <c r="AU44" s="147">
        <v>3</v>
      </c>
      <c r="AV44" s="140">
        <v>1</v>
      </c>
      <c r="AW44" s="141">
        <v>4</v>
      </c>
      <c r="AX44" s="140">
        <v>3</v>
      </c>
      <c r="AY44" s="141">
        <v>3</v>
      </c>
      <c r="AZ44" s="140">
        <v>4</v>
      </c>
      <c r="BA44" s="141">
        <v>2</v>
      </c>
      <c r="BB44" s="134"/>
      <c r="BC44" s="135"/>
      <c r="BD44" s="140">
        <v>3</v>
      </c>
      <c r="BE44" s="141">
        <v>3</v>
      </c>
      <c r="BF44" s="140">
        <v>3</v>
      </c>
      <c r="BG44" s="141">
        <v>3</v>
      </c>
      <c r="BH44" s="140">
        <v>1</v>
      </c>
      <c r="BI44" s="141">
        <v>4</v>
      </c>
      <c r="BJ44" s="140">
        <v>3</v>
      </c>
      <c r="BK44" s="141">
        <v>3</v>
      </c>
      <c r="BL44" s="140">
        <v>2</v>
      </c>
      <c r="BM44" s="141">
        <v>4</v>
      </c>
      <c r="BN44" s="140">
        <v>3</v>
      </c>
      <c r="BO44" s="141">
        <v>3</v>
      </c>
      <c r="BP44" s="140">
        <v>2</v>
      </c>
      <c r="BQ44" s="141">
        <v>4</v>
      </c>
      <c r="BR44" s="140">
        <v>3</v>
      </c>
      <c r="BS44" s="141">
        <v>3</v>
      </c>
      <c r="BT44" s="128"/>
      <c r="BU44" s="129"/>
      <c r="BV44" s="165"/>
      <c r="BW44" s="84"/>
      <c r="BX44" s="157"/>
      <c r="BY44" s="158"/>
      <c r="BZ44" s="47"/>
      <c r="CA44" s="46"/>
      <c r="CB44" s="47"/>
      <c r="CC44" s="46"/>
      <c r="CD44" s="47"/>
      <c r="CE44" s="46"/>
      <c r="CF44" s="47"/>
      <c r="CG44" s="46"/>
      <c r="CH44" s="112"/>
      <c r="CI44" s="113"/>
      <c r="CJ44" s="47"/>
      <c r="CK44" s="46"/>
      <c r="CL44" s="161"/>
      <c r="CM44" s="162"/>
      <c r="CN44" s="84"/>
      <c r="CO44" s="157"/>
      <c r="CP44" s="157"/>
      <c r="CQ44" s="157"/>
      <c r="CR44" s="157"/>
      <c r="CS44" s="157"/>
      <c r="CT44" s="157"/>
      <c r="CU44" s="157"/>
      <c r="CV44" s="157"/>
      <c r="CW44" s="177"/>
      <c r="CX44" s="177"/>
      <c r="CY44" s="157"/>
      <c r="CZ44" s="157"/>
      <c r="DA44" s="157"/>
      <c r="DB44" s="157"/>
      <c r="DC44" s="157"/>
      <c r="DD44" s="157"/>
      <c r="DE44" s="157"/>
      <c r="DF44" s="157"/>
      <c r="DG44" s="178"/>
      <c r="DH44" s="157"/>
      <c r="DI44" s="157"/>
      <c r="DJ44" s="157"/>
      <c r="DK44" s="157"/>
      <c r="DL44" s="157"/>
      <c r="DM44" s="157"/>
      <c r="DN44" s="157"/>
      <c r="DO44" s="157"/>
      <c r="DP44" s="157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</row>
    <row r="45" spans="1:153" ht="12.75" customHeight="1">
      <c r="A45" s="183">
        <v>20</v>
      </c>
      <c r="B45" s="172" t="s">
        <v>243</v>
      </c>
      <c r="C45" s="172" t="s">
        <v>238</v>
      </c>
      <c r="D45" s="172"/>
      <c r="E45" s="173">
        <f t="shared" ref="E45" si="699">IF(G45="",0,IF(F45+G45&lt;1000,1000,F45+G45))</f>
        <v>1269.3599999999999</v>
      </c>
      <c r="F45" s="173">
        <f t="shared" ref="F45" si="700">IF(I45&gt;150,IF(H45&gt;=65,0,SUM(K45-(COUNT(R45:AS45))*3*(15+50)%)*10),IF(I45&lt;-150,IF((K45-(COUNT(R45:AS45))*3*((G45-$G$63)/10+50)%)*10&lt;1,0,SUM(K45-(COUNT(R45:AS45))*3*((G45-$G$63)/10+50)%)*10),SUM(K45-(COUNT(R45:AS45))*3*((G45-$G$63)/10+50)%)*10))</f>
        <v>-90.640000000000043</v>
      </c>
      <c r="G45" s="180">
        <v>1360</v>
      </c>
      <c r="H45" s="175">
        <f t="shared" ref="H45" si="701">IF(COUNT(R45:AS45)=0,0,K45/((COUNT(R45:AS45))*3)%)</f>
        <v>26.19047619047619</v>
      </c>
      <c r="I45" s="173">
        <f t="shared" ref="I45" si="702">IF(G45="",0,G45-$G$63)</f>
        <v>-22.285714285714221</v>
      </c>
      <c r="J45" s="173">
        <f t="shared" ref="J45" si="703">IF(G45=0,0,(SUM($G$7:$G$62)-G45)/(COUNT($G$7:$G$62)-1))</f>
        <v>1436.1153846153845</v>
      </c>
      <c r="K45" s="170">
        <f t="shared" ref="K45" si="704">SUM(R45:AS45)</f>
        <v>11</v>
      </c>
      <c r="L45" s="170">
        <f t="shared" ref="L45" si="705">SUM(AT45:BU45)</f>
        <v>12</v>
      </c>
      <c r="M45" s="166">
        <f t="shared" ref="M45" si="706">SUM(K45+L45)</f>
        <v>23</v>
      </c>
      <c r="N45" s="165">
        <v>24</v>
      </c>
      <c r="O45" s="198">
        <f>IF(O46+P46&lt;1,0,SUM(O46/P46))</f>
        <v>0.67469879518072284</v>
      </c>
      <c r="P45" s="199"/>
      <c r="Q45" s="171">
        <f>DH63</f>
        <v>264.5</v>
      </c>
      <c r="R45" s="159">
        <f t="shared" ref="R45" si="707">IF(R46+S46=0,"",IF(R46=4,3,IF(R46=3,1,0)))</f>
        <v>0</v>
      </c>
      <c r="S45" s="160"/>
      <c r="T45" s="159">
        <f t="shared" ref="T45" si="708">IF(T46+U46=0,"",IF(T46=4,3,IF(T46=3,1,0)))</f>
        <v>0</v>
      </c>
      <c r="U45" s="160"/>
      <c r="V45" s="159">
        <f t="shared" ref="V45" si="709">IF(V46+W46=0,"",IF(V46=4,3,IF(V46=3,1,0)))</f>
        <v>0</v>
      </c>
      <c r="W45" s="160"/>
      <c r="X45" s="159">
        <f t="shared" ref="X45" si="710">IF(X46+Y46=0,"",IF(X46=4,3,IF(X46=3,1,0)))</f>
        <v>0</v>
      </c>
      <c r="Y45" s="160"/>
      <c r="Z45" s="159">
        <f t="shared" ref="Z45" si="711">IF(Z46+AA46=0,"",IF(Z46=4,3,IF(Z46=3,1,0)))</f>
        <v>0</v>
      </c>
      <c r="AA45" s="160"/>
      <c r="AB45" s="159">
        <f t="shared" ref="AB45" si="712">IF(AB46+AC46=0,"",IF(AB46=4,3,IF(AB46=3,1,0)))</f>
        <v>3</v>
      </c>
      <c r="AC45" s="160"/>
      <c r="AD45" s="159">
        <f t="shared" ref="AD45" si="713">IF(AD46+AE46=0,"",IF(AD46=4,3,IF(AD46=3,1,0)))</f>
        <v>3</v>
      </c>
      <c r="AE45" s="160"/>
      <c r="AF45" s="159">
        <f t="shared" ref="AF45" si="714">IF(AF46+AG46=0,"",IF(AF46=4,3,IF(AF46=3,1,0)))</f>
        <v>1</v>
      </c>
      <c r="AG45" s="160"/>
      <c r="AH45" s="159">
        <f t="shared" ref="AH45" si="715">IF(AH46+AI46=0,"",IF(AH46=4,3,IF(AH46=3,1,0)))</f>
        <v>3</v>
      </c>
      <c r="AI45" s="160"/>
      <c r="AJ45" s="159">
        <f t="shared" ref="AJ45" si="716">IF(AJ46+AK46=0,"",IF(AJ46=4,3,IF(AJ46=3,1,0)))</f>
        <v>0</v>
      </c>
      <c r="AK45" s="160"/>
      <c r="AL45" s="159">
        <f t="shared" ref="AL45" si="717">IF(AL46+AM46=0,"",IF(AL46=4,3,IF(AL46=3,1,0)))</f>
        <v>0</v>
      </c>
      <c r="AM45" s="160"/>
      <c r="AN45" s="159">
        <f t="shared" ref="AN45" si="718">IF(AN46+AO46=0,"",IF(AN46=4,3,IF(AN46=3,1,0)))</f>
        <v>0</v>
      </c>
      <c r="AO45" s="160"/>
      <c r="AP45" s="159">
        <f>IF(AP46+AQ46=0,"",IF(AP46=4,3,IF(AP46=3,1,0)))</f>
        <v>0</v>
      </c>
      <c r="AQ45" s="160"/>
      <c r="AR45" s="159">
        <f>IF(AR46+AS46=0,"",IF(AR46=4,3,IF(AR46=3,1,0)))</f>
        <v>1</v>
      </c>
      <c r="AS45" s="160"/>
      <c r="AT45" s="168">
        <f t="shared" ref="AT45" si="719">IF(AT46+AU46=0,"",IF(AT46=4,3,IF(AT46=3,1,0)))</f>
        <v>0</v>
      </c>
      <c r="AU45" s="169"/>
      <c r="AV45" s="168">
        <f t="shared" ref="AV45" si="720">IF(AV46+AW46=0,"",IF(AV46=4,3,IF(AV46=3,1,0)))</f>
        <v>3</v>
      </c>
      <c r="AW45" s="169"/>
      <c r="AX45" s="168">
        <f t="shared" ref="AX45" si="721">IF(AX46+AY46=0,"",IF(AX46=4,3,IF(AX46=3,1,0)))</f>
        <v>0</v>
      </c>
      <c r="AY45" s="169"/>
      <c r="AZ45" s="168">
        <f t="shared" ref="AZ45" si="722">IF(AZ46+BA46=0,"",IF(AZ46=4,3,IF(AZ46=3,1,0)))</f>
        <v>3</v>
      </c>
      <c r="BA45" s="169"/>
      <c r="BB45" s="168">
        <f t="shared" ref="BB45" si="723">IF(BB46+BC46=0,"",IF(BB46=4,3,IF(BB46=3,1,0)))</f>
        <v>1</v>
      </c>
      <c r="BC45" s="169"/>
      <c r="BD45" s="148"/>
      <c r="BE45" s="149"/>
      <c r="BF45" s="168">
        <f t="shared" ref="BF45" si="724">IF(BF46+BG46=0,"",IF(BF46=4,3,IF(BF46=3,1,0)))</f>
        <v>1</v>
      </c>
      <c r="BG45" s="169"/>
      <c r="BH45" s="168">
        <f t="shared" ref="BH45" si="725">IF(BH46+BI46=0,"",IF(BH46=4,3,IF(BH46=3,1,0)))</f>
        <v>0</v>
      </c>
      <c r="BI45" s="169"/>
      <c r="BJ45" s="168">
        <f t="shared" ref="BJ45" si="726">IF(BJ46+BK46=0,"",IF(BJ46=4,3,IF(BJ46=3,1,0)))</f>
        <v>0</v>
      </c>
      <c r="BK45" s="169"/>
      <c r="BL45" s="168">
        <f t="shared" ref="BL45" si="727">IF(BL46+BM46=0,"",IF(BL46=4,3,IF(BL46=3,1,0)))</f>
        <v>0</v>
      </c>
      <c r="BM45" s="169"/>
      <c r="BN45" s="168">
        <f t="shared" ref="BN45" si="728">IF(BN46+BO46=0,"",IF(BN46=4,3,IF(BN46=3,1,0)))</f>
        <v>3</v>
      </c>
      <c r="BO45" s="169"/>
      <c r="BP45" s="168">
        <f t="shared" ref="BP45" si="729">IF(BP46+BQ46=0,"",IF(BP46=4,3,IF(BP46=3,1,0)))</f>
        <v>0</v>
      </c>
      <c r="BQ45" s="169"/>
      <c r="BR45" s="168">
        <f t="shared" ref="BR45" si="730">IF(BR46+BS46=0,"",IF(BR46=4,3,IF(BR46=3,1,0)))</f>
        <v>1</v>
      </c>
      <c r="BS45" s="169"/>
      <c r="BT45" s="168" t="str">
        <f t="shared" ref="BT45" si="731">IF(BT46+BU46=0,"",IF(BT46=4,3,IF(BT46=3,1,0)))</f>
        <v/>
      </c>
      <c r="BU45" s="169"/>
      <c r="BV45" s="165"/>
      <c r="BW45" s="84"/>
      <c r="BX45" s="157">
        <v>6</v>
      </c>
      <c r="BY45" s="158"/>
      <c r="BZ45" s="159" t="str">
        <f t="shared" ref="BZ45" si="732">IF(BZ46+CA46=0,"",IF(BZ46=4,3,IF(BZ46=3,1,0)))</f>
        <v/>
      </c>
      <c r="CA45" s="160"/>
      <c r="CB45" s="159" t="str">
        <f t="shared" ref="CB45" si="733">IF(CB46+CC46=0,"",IF(CB46=4,3,IF(CB46=3,1,0)))</f>
        <v/>
      </c>
      <c r="CC45" s="160"/>
      <c r="CD45" s="159" t="str">
        <f t="shared" ref="CD45" si="734">IF(CD46+CE46=0,"",IF(CD46=4,3,IF(CD46=3,1,0)))</f>
        <v/>
      </c>
      <c r="CE45" s="160"/>
      <c r="CF45" s="159" t="str">
        <f t="shared" ref="CF45" si="735">IF(CF46+CG46=0,"",IF(CF46=4,3,IF(CF46=3,1,0)))</f>
        <v/>
      </c>
      <c r="CG45" s="160"/>
      <c r="CH45" s="159" t="str">
        <f t="shared" ref="CH45" si="736">IF(CH46+CI46=0,"",IF(CH46=4,3,IF(CH46=3,1,0)))</f>
        <v/>
      </c>
      <c r="CI45" s="160"/>
      <c r="CJ45" s="110"/>
      <c r="CK45" s="111"/>
      <c r="CL45" s="161">
        <f t="shared" ref="CL45" si="737">SUM(BZ45:CK45)</f>
        <v>0</v>
      </c>
      <c r="CM45" s="162"/>
      <c r="CN45" s="84"/>
      <c r="CO45" s="157">
        <f>IF($R45=1,$M45/2)+IF($R45=0,$M45)</f>
        <v>23</v>
      </c>
      <c r="CP45" s="157">
        <f>IF($T45=1,$M45/2)+IF($T45=0,$M45)</f>
        <v>23</v>
      </c>
      <c r="CQ45" s="157">
        <f>IF($V45=1,$M45/2)+IF($V45=0,$M45)</f>
        <v>23</v>
      </c>
      <c r="CR45" s="157">
        <f>IF($X45=1,$M45/2)+IF($X45=0,$M45)</f>
        <v>23</v>
      </c>
      <c r="CS45" s="157">
        <f>IF($Z45=1,$M45/2)+IF($Z45=0,$M45)</f>
        <v>23</v>
      </c>
      <c r="CT45" s="157">
        <f>IF($AB45=1,$M45/2)+IF($AB45=0,$M45)</f>
        <v>0</v>
      </c>
      <c r="CU45" s="157">
        <f>IF($AD45=1,$M45/2)+IF($AD45=0,$M45)</f>
        <v>0</v>
      </c>
      <c r="CV45" s="157">
        <f>IF($AF45=1,$M45/2)+IF($AF45=0,$M45)</f>
        <v>11.5</v>
      </c>
      <c r="CW45" s="177">
        <f>IF($AH45=1,$M45/2)+IF($AH45=0,$M45)</f>
        <v>0</v>
      </c>
      <c r="CX45" s="177">
        <f>IF($AJ45=1,$M45/2)+IF($AJ45=0,$M45)</f>
        <v>23</v>
      </c>
      <c r="CY45" s="157">
        <f>IF($AL45=1,$M45/2)+IF($AL45=0,$M45)</f>
        <v>23</v>
      </c>
      <c r="CZ45" s="157">
        <f>IF($AN45=1,$M45/2)+IF($AN45=0,$M45)</f>
        <v>23</v>
      </c>
      <c r="DA45" s="157">
        <f>IF($AP45=1,$M45/2)+IF($AP45=0,$M45)</f>
        <v>23</v>
      </c>
      <c r="DB45" s="157">
        <f>IF($AR45=1,$M45/2)+IF($AR45=0,$M45)</f>
        <v>11.5</v>
      </c>
      <c r="DC45" s="157">
        <f>IF($AT45=1,$M45/2)+IF($AT45=0,$M45)</f>
        <v>23</v>
      </c>
      <c r="DD45" s="157">
        <f>IF($AV45=1,$M45/2)+IF($AV45=0,$M45)</f>
        <v>0</v>
      </c>
      <c r="DE45" s="157">
        <f>IF($AX45=1,$M45/2)+IF($AX45=0,$M45)</f>
        <v>23</v>
      </c>
      <c r="DF45" s="157">
        <f>IF($AZ45=1,$M45/2)+IF($AZ45=0,$M45)</f>
        <v>0</v>
      </c>
      <c r="DG45" s="157">
        <f>IF($BB45=1,$M45/2)+IF($BB45=0,$M45)</f>
        <v>11.5</v>
      </c>
      <c r="DH45" s="178"/>
      <c r="DI45" s="157">
        <f>IF($BF45=1,$M45/2)+IF($BF45=0,$M45)</f>
        <v>11.5</v>
      </c>
      <c r="DJ45" s="157">
        <f>IF($BH45=1,$M45/2)+IF($BH45=0,$M45)</f>
        <v>23</v>
      </c>
      <c r="DK45" s="157">
        <f>IF($BJ45=1,$M45/2)+IF($BJ45=0,$M45)</f>
        <v>23</v>
      </c>
      <c r="DL45" s="157">
        <f>IF($BL45=1,$M45/2)+IF($BL45=0,$M45)</f>
        <v>23</v>
      </c>
      <c r="DM45" s="157">
        <f>IF($BN45=1,$M45/2)+IF($BN45=0,$M45)</f>
        <v>0</v>
      </c>
      <c r="DN45" s="157">
        <f>IF($BP45=1,$M45/2)+IF($BP45=0,$M45)</f>
        <v>23</v>
      </c>
      <c r="DO45" s="157">
        <f>IF($BR45=1,$M45/2)+IF($BR45=0,$M45)</f>
        <v>11.5</v>
      </c>
      <c r="DP45" s="157">
        <f>IF($BT45=1,$M45/2)+IF($BT45=0,$M45)</f>
        <v>0</v>
      </c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</row>
    <row r="46" spans="1:153" ht="13.5" customHeight="1">
      <c r="A46" s="187"/>
      <c r="B46" s="172"/>
      <c r="C46" s="172"/>
      <c r="D46" s="172"/>
      <c r="E46" s="173"/>
      <c r="F46" s="173"/>
      <c r="G46" s="180"/>
      <c r="H46" s="175"/>
      <c r="I46" s="174"/>
      <c r="J46" s="173"/>
      <c r="K46" s="170"/>
      <c r="L46" s="170"/>
      <c r="M46" s="167"/>
      <c r="N46" s="165"/>
      <c r="O46" s="55">
        <f>SUM($BT46,$BR46,$BP46,$BN46,$BL46,$BJ46,$BH46,$BF46,$BD46,$BB46,$AZ46,$AX46,$AV46,$AT46,$AR46,$AP46,$AN46,$AL46,$AJ46,$AH46,$AF46,$AD46,$AB46,$Z46,$X46,$V46,$T46,$R46,)</f>
        <v>56</v>
      </c>
      <c r="P46" s="56">
        <f>SUM($BU46,$BS46,$BQ46,$BO46,$BM46,$BK46,$BI46,$BG46,$BE46,$BC46,$BA46,$AY46,$AW46,$AU46,$AS46,$AQ46,$AO46,$AM46,$AK46,$AI46,$AG46,$AE46,$AC46,$AA46,$Y46,$W46,$U46,$S46,)</f>
        <v>83</v>
      </c>
      <c r="Q46" s="171"/>
      <c r="R46" s="47">
        <v>1</v>
      </c>
      <c r="S46" s="46">
        <v>4</v>
      </c>
      <c r="T46" s="47">
        <v>2</v>
      </c>
      <c r="U46" s="46">
        <v>4</v>
      </c>
      <c r="V46" s="47">
        <v>1</v>
      </c>
      <c r="W46" s="46">
        <v>4</v>
      </c>
      <c r="X46" s="47">
        <v>0</v>
      </c>
      <c r="Y46" s="46">
        <v>4</v>
      </c>
      <c r="Z46" s="47">
        <v>2</v>
      </c>
      <c r="AA46" s="46">
        <v>4</v>
      </c>
      <c r="AB46" s="47">
        <v>4</v>
      </c>
      <c r="AC46" s="46">
        <v>2</v>
      </c>
      <c r="AD46" s="47">
        <v>4</v>
      </c>
      <c r="AE46" s="46">
        <v>1</v>
      </c>
      <c r="AF46" s="47">
        <v>3</v>
      </c>
      <c r="AG46" s="46">
        <v>3</v>
      </c>
      <c r="AH46" s="47">
        <v>4</v>
      </c>
      <c r="AI46" s="46">
        <v>2</v>
      </c>
      <c r="AJ46" s="48">
        <v>1</v>
      </c>
      <c r="AK46" s="49">
        <v>4</v>
      </c>
      <c r="AL46" s="47">
        <v>2</v>
      </c>
      <c r="AM46" s="46">
        <v>4</v>
      </c>
      <c r="AN46" s="47">
        <v>2</v>
      </c>
      <c r="AO46" s="46">
        <v>4</v>
      </c>
      <c r="AP46" s="47">
        <v>2</v>
      </c>
      <c r="AQ46" s="46">
        <v>4</v>
      </c>
      <c r="AR46" s="47">
        <v>3</v>
      </c>
      <c r="AS46" s="46">
        <v>3</v>
      </c>
      <c r="AT46" s="140">
        <v>0</v>
      </c>
      <c r="AU46" s="141">
        <v>4</v>
      </c>
      <c r="AV46" s="140">
        <v>4</v>
      </c>
      <c r="AW46" s="141">
        <v>2</v>
      </c>
      <c r="AX46" s="140">
        <v>0</v>
      </c>
      <c r="AY46" s="141">
        <v>4</v>
      </c>
      <c r="AZ46" s="140">
        <v>4</v>
      </c>
      <c r="BA46" s="141">
        <v>1</v>
      </c>
      <c r="BB46" s="140">
        <v>3</v>
      </c>
      <c r="BC46" s="141">
        <v>3</v>
      </c>
      <c r="BD46" s="134"/>
      <c r="BE46" s="135"/>
      <c r="BF46" s="140">
        <v>3</v>
      </c>
      <c r="BG46" s="141">
        <v>3</v>
      </c>
      <c r="BH46" s="140">
        <v>2</v>
      </c>
      <c r="BI46" s="141">
        <v>4</v>
      </c>
      <c r="BJ46" s="140">
        <v>2</v>
      </c>
      <c r="BK46" s="141">
        <v>4</v>
      </c>
      <c r="BL46" s="140">
        <v>0</v>
      </c>
      <c r="BM46" s="141">
        <v>4</v>
      </c>
      <c r="BN46" s="140">
        <v>4</v>
      </c>
      <c r="BO46" s="141">
        <v>0</v>
      </c>
      <c r="BP46" s="140">
        <v>0</v>
      </c>
      <c r="BQ46" s="141">
        <v>4</v>
      </c>
      <c r="BR46" s="140">
        <v>3</v>
      </c>
      <c r="BS46" s="141">
        <v>3</v>
      </c>
      <c r="BT46" s="128"/>
      <c r="BU46" s="129"/>
      <c r="BV46" s="165"/>
      <c r="BW46" s="84"/>
      <c r="BX46" s="157"/>
      <c r="BY46" s="158"/>
      <c r="BZ46" s="47"/>
      <c r="CA46" s="46"/>
      <c r="CB46" s="47"/>
      <c r="CC46" s="46"/>
      <c r="CD46" s="47"/>
      <c r="CE46" s="46"/>
      <c r="CF46" s="47"/>
      <c r="CG46" s="46"/>
      <c r="CH46" s="47"/>
      <c r="CI46" s="46"/>
      <c r="CJ46" s="112"/>
      <c r="CK46" s="113"/>
      <c r="CL46" s="161"/>
      <c r="CM46" s="162"/>
      <c r="CN46" s="84"/>
      <c r="CO46" s="157"/>
      <c r="CP46" s="157"/>
      <c r="CQ46" s="157"/>
      <c r="CR46" s="157"/>
      <c r="CS46" s="157"/>
      <c r="CT46" s="157"/>
      <c r="CU46" s="157"/>
      <c r="CV46" s="157"/>
      <c r="CW46" s="177"/>
      <c r="CX46" s="177"/>
      <c r="CY46" s="157"/>
      <c r="CZ46" s="157"/>
      <c r="DA46" s="157"/>
      <c r="DB46" s="157"/>
      <c r="DC46" s="157"/>
      <c r="DD46" s="157"/>
      <c r="DE46" s="157"/>
      <c r="DF46" s="157"/>
      <c r="DG46" s="157"/>
      <c r="DH46" s="178"/>
      <c r="DI46" s="157"/>
      <c r="DJ46" s="157"/>
      <c r="DK46" s="157"/>
      <c r="DL46" s="157"/>
      <c r="DM46" s="157"/>
      <c r="DN46" s="157"/>
      <c r="DO46" s="157"/>
      <c r="DP46" s="157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</row>
    <row r="47" spans="1:153" ht="12.75" customHeight="1">
      <c r="A47" s="185">
        <v>21</v>
      </c>
      <c r="B47" s="194" t="s">
        <v>244</v>
      </c>
      <c r="C47" s="172" t="s">
        <v>242</v>
      </c>
      <c r="D47" s="172"/>
      <c r="E47" s="173">
        <f t="shared" ref="E47" si="738">IF(G47="",0,IF(F47+G47&lt;1000,1000,F47+G47))</f>
        <v>1693</v>
      </c>
      <c r="F47" s="173">
        <f t="shared" ref="F47" si="739">IF(I47&gt;150,IF(H47&gt;=65,0,SUM(K47-(COUNT(R47:AS47))*3*(15+50)%)*10),IF(I47&lt;-150,IF((K47-(COUNT(R47:AS47))*3*((G47-$G$63)/10+50)%)*10&lt;1,0,SUM(K47-(COUNT(R47:AS47))*3*((G47-$G$63)/10+50)%)*10),SUM(K47-(COUNT(R47:AS47))*3*((G47-$G$63)/10+50)%)*10))</f>
        <v>0</v>
      </c>
      <c r="G47" s="180">
        <v>1693</v>
      </c>
      <c r="H47" s="175">
        <f t="shared" ref="H47" si="740">IF(COUNT(R47:AS47)=0,0,K47/((COUNT(R47:AS47))*3)%)</f>
        <v>69.047619047619051</v>
      </c>
      <c r="I47" s="173">
        <f t="shared" ref="I47" si="741">IF(G47="",0,G47-$G$63)</f>
        <v>310.71428571428578</v>
      </c>
      <c r="J47" s="173">
        <f t="shared" ref="J47" si="742">IF(G47=0,0,(SUM($G$7:$G$62)-G47)/(COUNT($G$7:$G$62)-1))</f>
        <v>1423.3076923076924</v>
      </c>
      <c r="K47" s="170">
        <f t="shared" ref="K47" si="743">SUM(R47:AS47)</f>
        <v>29</v>
      </c>
      <c r="L47" s="170">
        <f t="shared" ref="L47" si="744">SUM(AT47:BU47)</f>
        <v>30</v>
      </c>
      <c r="M47" s="166">
        <f t="shared" ref="M47" si="745">SUM(K47+L47)</f>
        <v>59</v>
      </c>
      <c r="N47" s="195">
        <v>1</v>
      </c>
      <c r="O47" s="198">
        <f>IF(O48+P48&lt;1,0,SUM(O48/P48))</f>
        <v>2.0222222222222221</v>
      </c>
      <c r="P47" s="199"/>
      <c r="Q47" s="171">
        <f>DI63</f>
        <v>691</v>
      </c>
      <c r="R47" s="159">
        <f t="shared" ref="R47" si="746">IF(R48+S48=0,"",IF(R48=4,3,IF(R48=3,1,0)))</f>
        <v>0</v>
      </c>
      <c r="S47" s="160"/>
      <c r="T47" s="159">
        <f t="shared" ref="T47" si="747">IF(T48+U48=0,"",IF(T48=4,3,IF(T48=3,1,0)))</f>
        <v>3</v>
      </c>
      <c r="U47" s="160"/>
      <c r="V47" s="159">
        <f t="shared" ref="V47" si="748">IF(V48+W48=0,"",IF(V48=4,3,IF(V48=3,1,0)))</f>
        <v>0</v>
      </c>
      <c r="W47" s="160"/>
      <c r="X47" s="159">
        <f t="shared" ref="X47" si="749">IF(X48+Y48=0,"",IF(X48=4,3,IF(X48=3,1,0)))</f>
        <v>0</v>
      </c>
      <c r="Y47" s="160"/>
      <c r="Z47" s="159">
        <f t="shared" ref="Z47" si="750">IF(Z48+AA48=0,"",IF(Z48=4,3,IF(Z48=3,1,0)))</f>
        <v>3</v>
      </c>
      <c r="AA47" s="160"/>
      <c r="AB47" s="159">
        <f t="shared" ref="AB47" si="751">IF(AB48+AC48=0,"",IF(AB48=4,3,IF(AB48=3,1,0)))</f>
        <v>3</v>
      </c>
      <c r="AC47" s="160"/>
      <c r="AD47" s="159">
        <f t="shared" ref="AD47" si="752">IF(AD48+AE48=0,"",IF(AD48=4,3,IF(AD48=3,1,0)))</f>
        <v>3</v>
      </c>
      <c r="AE47" s="160"/>
      <c r="AF47" s="159">
        <f t="shared" ref="AF47" si="753">IF(AF48+AG48=0,"",IF(AF48=4,3,IF(AF48=3,1,0)))</f>
        <v>1</v>
      </c>
      <c r="AG47" s="160"/>
      <c r="AH47" s="159">
        <f t="shared" ref="AH47" si="754">IF(AH48+AI48=0,"",IF(AH48=4,3,IF(AH48=3,1,0)))</f>
        <v>1</v>
      </c>
      <c r="AI47" s="160"/>
      <c r="AJ47" s="159">
        <f t="shared" ref="AJ47" si="755">IF(AJ48+AK48=0,"",IF(AJ48=4,3,IF(AJ48=3,1,0)))</f>
        <v>3</v>
      </c>
      <c r="AK47" s="160"/>
      <c r="AL47" s="159">
        <f t="shared" ref="AL47" si="756">IF(AL48+AM48=0,"",IF(AL48=4,3,IF(AL48=3,1,0)))</f>
        <v>3</v>
      </c>
      <c r="AM47" s="160"/>
      <c r="AN47" s="159">
        <f t="shared" ref="AN47" si="757">IF(AN48+AO48=0,"",IF(AN48=4,3,IF(AN48=3,1,0)))</f>
        <v>3</v>
      </c>
      <c r="AO47" s="160"/>
      <c r="AP47" s="159">
        <f>IF(AP48+AQ48=0,"",IF(AP48=4,3,IF(AP48=3,1,0)))</f>
        <v>3</v>
      </c>
      <c r="AQ47" s="160"/>
      <c r="AR47" s="159">
        <f>IF(AR48+AS48=0,"",IF(AR48=4,3,IF(AR48=3,1,0)))</f>
        <v>3</v>
      </c>
      <c r="AS47" s="160"/>
      <c r="AT47" s="168">
        <f t="shared" ref="AT47" si="758">IF(AT48+AU48=0,"",IF(AT48=4,3,IF(AT48=3,1,0)))</f>
        <v>3</v>
      </c>
      <c r="AU47" s="169"/>
      <c r="AV47" s="168">
        <f t="shared" ref="AV47" si="759">IF(AV48+AW48=0,"",IF(AV48=4,3,IF(AV48=3,1,0)))</f>
        <v>3</v>
      </c>
      <c r="AW47" s="169"/>
      <c r="AX47" s="168">
        <f t="shared" ref="AX47" si="760">IF(AX48+AY48=0,"",IF(AX48=4,3,IF(AX48=3,1,0)))</f>
        <v>3</v>
      </c>
      <c r="AY47" s="169"/>
      <c r="AZ47" s="168">
        <f t="shared" ref="AZ47" si="761">IF(AZ48+BA48=0,"",IF(AZ48=4,3,IF(AZ48=3,1,0)))</f>
        <v>3</v>
      </c>
      <c r="BA47" s="169"/>
      <c r="BB47" s="168">
        <f t="shared" ref="BB47" si="762">IF(BB48+BC48=0,"",IF(BB48=4,3,IF(BB48=3,1,0)))</f>
        <v>1</v>
      </c>
      <c r="BC47" s="169"/>
      <c r="BD47" s="168">
        <f t="shared" ref="BD47" si="763">IF(BD48+BE48=0,"",IF(BD48=4,3,IF(BD48=3,1,0)))</f>
        <v>1</v>
      </c>
      <c r="BE47" s="169"/>
      <c r="BF47" s="148"/>
      <c r="BG47" s="149"/>
      <c r="BH47" s="168">
        <f t="shared" ref="BH47" si="764">IF(BH48+BI48=0,"",IF(BH48=4,3,IF(BH48=3,1,0)))</f>
        <v>3</v>
      </c>
      <c r="BI47" s="169"/>
      <c r="BJ47" s="168">
        <f t="shared" ref="BJ47" si="765">IF(BJ48+BK48=0,"",IF(BJ48=4,3,IF(BJ48=3,1,0)))</f>
        <v>3</v>
      </c>
      <c r="BK47" s="169"/>
      <c r="BL47" s="168">
        <f t="shared" ref="BL47" si="766">IF(BL48+BM48=0,"",IF(BL48=4,3,IF(BL48=3,1,0)))</f>
        <v>3</v>
      </c>
      <c r="BM47" s="169"/>
      <c r="BN47" s="168">
        <f t="shared" ref="BN47" si="767">IF(BN48+BO48=0,"",IF(BN48=4,3,IF(BN48=3,1,0)))</f>
        <v>1</v>
      </c>
      <c r="BO47" s="169"/>
      <c r="BP47" s="168">
        <f t="shared" ref="BP47" si="768">IF(BP48+BQ48=0,"",IF(BP48=4,3,IF(BP48=3,1,0)))</f>
        <v>3</v>
      </c>
      <c r="BQ47" s="169"/>
      <c r="BR47" s="168">
        <f t="shared" ref="BR47" si="769">IF(BR48+BS48=0,"",IF(BR48=4,3,IF(BR48=3,1,0)))</f>
        <v>3</v>
      </c>
      <c r="BS47" s="169"/>
      <c r="BT47" s="168" t="str">
        <f t="shared" ref="BT47" si="770">IF(BT48+BU48=0,"",IF(BT48=4,3,IF(BT48=3,1,0)))</f>
        <v/>
      </c>
      <c r="BU47" s="169"/>
      <c r="BV47" s="165"/>
      <c r="BW47" s="84"/>
      <c r="BX47" s="84"/>
      <c r="BY47" s="84"/>
      <c r="BZ47" s="154">
        <v>1</v>
      </c>
      <c r="CA47" s="154"/>
      <c r="CB47" s="154">
        <v>2</v>
      </c>
      <c r="CC47" s="154"/>
      <c r="CD47" s="154">
        <v>3</v>
      </c>
      <c r="CE47" s="154"/>
      <c r="CF47" s="154">
        <v>4</v>
      </c>
      <c r="CG47" s="154"/>
      <c r="CH47" s="154">
        <v>5</v>
      </c>
      <c r="CI47" s="154"/>
      <c r="CJ47" s="154">
        <v>6</v>
      </c>
      <c r="CK47" s="154"/>
      <c r="CL47" s="156" t="s">
        <v>169</v>
      </c>
      <c r="CM47" s="156" t="s">
        <v>0</v>
      </c>
      <c r="CN47" s="84"/>
      <c r="CO47" s="157">
        <f>IF($R47=1,$M47/2)+IF($R47=0,$M47)</f>
        <v>59</v>
      </c>
      <c r="CP47" s="157">
        <f>IF($T47=1,$M47/2)+IF($T47=0,$M47)</f>
        <v>0</v>
      </c>
      <c r="CQ47" s="157">
        <f>IF($V47=1,$M47/2)+IF($V47=0,$M47)</f>
        <v>59</v>
      </c>
      <c r="CR47" s="157">
        <f>IF($X47=1,$M47/2)+IF($X47=0,$M47)</f>
        <v>59</v>
      </c>
      <c r="CS47" s="157">
        <f>IF($Z47=1,$M47/2)+IF($Z47=0,$M47)</f>
        <v>0</v>
      </c>
      <c r="CT47" s="157">
        <f>IF($AB47=1,$M47/2)+IF($AB47=0,$M47)</f>
        <v>0</v>
      </c>
      <c r="CU47" s="157">
        <f>IF($AD47=1,$M47/2)+IF($AD47=0,$M47)</f>
        <v>0</v>
      </c>
      <c r="CV47" s="157">
        <f>IF($AF47=1,$M47/2)+IF($AF47=0,$M47)</f>
        <v>29.5</v>
      </c>
      <c r="CW47" s="177">
        <f>IF($AH47=1,$M47/2)+IF($AH47=0,$M47)</f>
        <v>29.5</v>
      </c>
      <c r="CX47" s="177">
        <f>IF($AJ47=1,$M47/2)+IF($AJ47=0,$M47)</f>
        <v>0</v>
      </c>
      <c r="CY47" s="157">
        <f>IF($AL47=1,$M47/2)+IF($AL47=0,$M47)</f>
        <v>0</v>
      </c>
      <c r="CZ47" s="157">
        <f>IF($AN47=1,$M47/2)+IF($AN47=0,$M47)</f>
        <v>0</v>
      </c>
      <c r="DA47" s="157">
        <f>IF($AP47=1,$M47/2)+IF($AP47=0,$M47)</f>
        <v>0</v>
      </c>
      <c r="DB47" s="157">
        <f>IF($AR47=1,$M47/2)+IF($AR47=0,$M47)</f>
        <v>0</v>
      </c>
      <c r="DC47" s="157">
        <f>IF($AT47=1,$M47/2)+IF($AT47=0,$M47)</f>
        <v>0</v>
      </c>
      <c r="DD47" s="157">
        <f>IF($AV47=1,$M47/2)+IF($AV47=0,$M47)</f>
        <v>0</v>
      </c>
      <c r="DE47" s="157">
        <f>IF($AX47=1,$M47/2)+IF($AX47=0,$M47)</f>
        <v>0</v>
      </c>
      <c r="DF47" s="157">
        <f>IF($AZ47=1,$M47/2)+IF($AZ47=0,$M47)</f>
        <v>0</v>
      </c>
      <c r="DG47" s="157">
        <f>IF($BB47=1,$M47/2)+IF($BB47=0,$M47)</f>
        <v>29.5</v>
      </c>
      <c r="DH47" s="157">
        <f>IF($BD47=1,$M47/2)+IF($BD47=0,$M47)</f>
        <v>29.5</v>
      </c>
      <c r="DI47" s="178"/>
      <c r="DJ47" s="157">
        <f>IF($BH47=1,$M47/2)+IF($BH47=0,$M47)</f>
        <v>0</v>
      </c>
      <c r="DK47" s="157">
        <f>IF($BJ47=1,$M47/2)+IF($BJ47=0,$M47)</f>
        <v>0</v>
      </c>
      <c r="DL47" s="157">
        <f>IF($BL47=1,$M47/2)+IF($BL47=0,$M47)</f>
        <v>0</v>
      </c>
      <c r="DM47" s="157">
        <f>IF($BN47=1,$M47/2)+IF($BN47=0,$M47)</f>
        <v>29.5</v>
      </c>
      <c r="DN47" s="157">
        <f>IF($BP47=1,$M47/2)+IF($BP47=0,$M47)</f>
        <v>0</v>
      </c>
      <c r="DO47" s="157">
        <f>IF($BR47=1,$M47/2)+IF($BR47=0,$M47)</f>
        <v>0</v>
      </c>
      <c r="DP47" s="157">
        <f>IF($BT47=1,$M47/2)+IF($BT47=0,$M47)</f>
        <v>0</v>
      </c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</row>
    <row r="48" spans="1:153" ht="13.5" customHeight="1">
      <c r="A48" s="188"/>
      <c r="B48" s="194"/>
      <c r="C48" s="172"/>
      <c r="D48" s="172"/>
      <c r="E48" s="173"/>
      <c r="F48" s="173"/>
      <c r="G48" s="180"/>
      <c r="H48" s="175"/>
      <c r="I48" s="174"/>
      <c r="J48" s="173"/>
      <c r="K48" s="170"/>
      <c r="L48" s="170"/>
      <c r="M48" s="167"/>
      <c r="N48" s="195"/>
      <c r="O48" s="55">
        <f>SUM($BT48,$BR48,$BP48,$BN48,$BL48,$BJ48,$BH48,$BF48,$BD48,$BB48,$AZ48,$AX48,$AV48,$AT48,$AR48,$AP48,$AN48,$AL48,$AJ48,$AH48,$AF48,$AD48,$AB48,$Z48,$X48,$V48,$T48,$R48,)</f>
        <v>91</v>
      </c>
      <c r="P48" s="56">
        <f>SUM($BU48,$BS48,$BQ48,$BO48,$BM48,$BK48,$BI48,$BG48,$BE48,$BC48,$BA48,$AY48,$AW48,$AU48,$AS48,$AQ48,$AO48,$AM48,$AK48,$AI48,$AG48,$AE48,$AC48,$AA48,$Y48,$W48,$U48,$S48,)</f>
        <v>45</v>
      </c>
      <c r="Q48" s="171"/>
      <c r="R48" s="48">
        <v>1</v>
      </c>
      <c r="S48" s="49">
        <v>4</v>
      </c>
      <c r="T48" s="48">
        <v>4</v>
      </c>
      <c r="U48" s="49">
        <v>0</v>
      </c>
      <c r="V48" s="47">
        <v>2</v>
      </c>
      <c r="W48" s="46">
        <v>4</v>
      </c>
      <c r="X48" s="47">
        <v>1</v>
      </c>
      <c r="Y48" s="46">
        <v>4</v>
      </c>
      <c r="Z48" s="47">
        <v>4</v>
      </c>
      <c r="AA48" s="46">
        <v>1</v>
      </c>
      <c r="AB48" s="47">
        <v>4</v>
      </c>
      <c r="AC48" s="46">
        <v>1</v>
      </c>
      <c r="AD48" s="47">
        <v>4</v>
      </c>
      <c r="AE48" s="46">
        <v>2</v>
      </c>
      <c r="AF48" s="47">
        <v>3</v>
      </c>
      <c r="AG48" s="46">
        <v>3</v>
      </c>
      <c r="AH48" s="47">
        <v>3</v>
      </c>
      <c r="AI48" s="46">
        <v>3</v>
      </c>
      <c r="AJ48" s="47">
        <v>4</v>
      </c>
      <c r="AK48" s="46">
        <v>2</v>
      </c>
      <c r="AL48" s="48">
        <v>4</v>
      </c>
      <c r="AM48" s="49">
        <v>0</v>
      </c>
      <c r="AN48" s="47">
        <v>4</v>
      </c>
      <c r="AO48" s="46">
        <v>1</v>
      </c>
      <c r="AP48" s="47">
        <v>4</v>
      </c>
      <c r="AQ48" s="46">
        <v>2</v>
      </c>
      <c r="AR48" s="47">
        <v>4</v>
      </c>
      <c r="AS48" s="46">
        <v>0</v>
      </c>
      <c r="AT48" s="128">
        <v>4</v>
      </c>
      <c r="AU48" s="129">
        <v>1</v>
      </c>
      <c r="AV48" s="128">
        <v>4</v>
      </c>
      <c r="AW48" s="129">
        <v>0</v>
      </c>
      <c r="AX48" s="128">
        <v>4</v>
      </c>
      <c r="AY48" s="129">
        <v>2</v>
      </c>
      <c r="AZ48" s="128">
        <v>4</v>
      </c>
      <c r="BA48" s="129">
        <v>1</v>
      </c>
      <c r="BB48" s="128">
        <v>3</v>
      </c>
      <c r="BC48" s="129">
        <v>3</v>
      </c>
      <c r="BD48" s="128">
        <v>3</v>
      </c>
      <c r="BE48" s="129">
        <v>3</v>
      </c>
      <c r="BF48" s="142"/>
      <c r="BG48" s="143"/>
      <c r="BH48" s="128">
        <v>4</v>
      </c>
      <c r="BI48" s="129">
        <v>1</v>
      </c>
      <c r="BJ48" s="128">
        <v>4</v>
      </c>
      <c r="BK48" s="129">
        <v>2</v>
      </c>
      <c r="BL48" s="128">
        <v>4</v>
      </c>
      <c r="BM48" s="129">
        <v>0</v>
      </c>
      <c r="BN48" s="128">
        <v>3</v>
      </c>
      <c r="BO48" s="129">
        <v>3</v>
      </c>
      <c r="BP48" s="128">
        <v>4</v>
      </c>
      <c r="BQ48" s="129">
        <v>1</v>
      </c>
      <c r="BR48" s="128">
        <v>4</v>
      </c>
      <c r="BS48" s="129">
        <v>1</v>
      </c>
      <c r="BT48" s="128"/>
      <c r="BU48" s="129"/>
      <c r="BV48" s="165"/>
      <c r="BW48" s="84"/>
      <c r="BX48" s="84"/>
      <c r="BY48" s="84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84"/>
      <c r="CO48" s="157"/>
      <c r="CP48" s="157"/>
      <c r="CQ48" s="157"/>
      <c r="CR48" s="157"/>
      <c r="CS48" s="157"/>
      <c r="CT48" s="157"/>
      <c r="CU48" s="157"/>
      <c r="CV48" s="157"/>
      <c r="CW48" s="177"/>
      <c r="CX48" s="177"/>
      <c r="CY48" s="157"/>
      <c r="CZ48" s="157"/>
      <c r="DA48" s="157"/>
      <c r="DB48" s="157"/>
      <c r="DC48" s="157"/>
      <c r="DD48" s="157"/>
      <c r="DE48" s="157"/>
      <c r="DF48" s="157"/>
      <c r="DG48" s="157"/>
      <c r="DH48" s="157"/>
      <c r="DI48" s="178"/>
      <c r="DJ48" s="157"/>
      <c r="DK48" s="157"/>
      <c r="DL48" s="157"/>
      <c r="DM48" s="157"/>
      <c r="DN48" s="157"/>
      <c r="DO48" s="157"/>
      <c r="DP48" s="157"/>
      <c r="DQ48" s="90"/>
      <c r="DR48" s="90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</row>
    <row r="49" spans="1:153" ht="12.75" customHeight="1">
      <c r="A49" s="183">
        <v>22</v>
      </c>
      <c r="B49" s="196" t="s">
        <v>245</v>
      </c>
      <c r="C49" s="172" t="s">
        <v>240</v>
      </c>
      <c r="D49" s="172"/>
      <c r="E49" s="173">
        <f t="shared" ref="E49" si="771">IF(G49="",0,IF(F49+G49&lt;1000,1000,F49+G49))</f>
        <v>1531.86</v>
      </c>
      <c r="F49" s="173">
        <f t="shared" ref="F49" si="772">IF(I49&gt;150,IF(H49&gt;=65,0,SUM(K49-(COUNT(R49:AS49))*3*(15+50)%)*10),IF(I49&lt;-150,IF((K49-(COUNT(R49:AS49))*3*((G49-$G$63)/10+50)%)*10&lt;1,0,SUM(K49-(COUNT(R49:AS49))*3*((G49-$G$63)/10+50)%)*10),SUM(K49-(COUNT(R49:AS49))*3*((G49-$G$63)/10+50)%)*10))</f>
        <v>46.86</v>
      </c>
      <c r="G49" s="180">
        <v>1485</v>
      </c>
      <c r="H49" s="175">
        <f t="shared" ref="H49" si="773">IF(COUNT(R49:AS49)=0,0,K49/((COUNT(R49:AS49))*3)%)</f>
        <v>71.428571428571431</v>
      </c>
      <c r="I49" s="173">
        <f t="shared" ref="I49" si="774">IF(G49="",0,G49-$G$63)</f>
        <v>102.71428571428578</v>
      </c>
      <c r="J49" s="173">
        <f t="shared" ref="J49" si="775">IF(G49=0,0,(SUM($G$7:$G$62)-G49)/(COUNT($G$7:$G$62)-1))</f>
        <v>1431.3076923076924</v>
      </c>
      <c r="K49" s="170">
        <f t="shared" ref="K49" si="776">SUM(R49:AS49)</f>
        <v>30</v>
      </c>
      <c r="L49" s="170">
        <f t="shared" ref="L49" si="777">SUM(AT49:BU49)</f>
        <v>18</v>
      </c>
      <c r="M49" s="166">
        <f>SUM(K49+L49)</f>
        <v>48</v>
      </c>
      <c r="N49" s="197">
        <v>2</v>
      </c>
      <c r="O49" s="198">
        <f>IF(O50+P50&lt;1,0,SUM(O50/P50))</f>
        <v>1.3548387096774193</v>
      </c>
      <c r="P49" s="199"/>
      <c r="Q49" s="171">
        <f>DJ63</f>
        <v>541</v>
      </c>
      <c r="R49" s="159">
        <f t="shared" ref="R49" si="778">IF(R50+S50=0,"",IF(R50=4,3,IF(R50=3,1,0)))</f>
        <v>0</v>
      </c>
      <c r="S49" s="160"/>
      <c r="T49" s="159">
        <f t="shared" ref="T49" si="779">IF(T50+U50=0,"",IF(T50=4,3,IF(T50=3,1,0)))</f>
        <v>1</v>
      </c>
      <c r="U49" s="160"/>
      <c r="V49" s="159">
        <f t="shared" ref="V49" si="780">IF(V50+W50=0,"",IF(V50=4,3,IF(V50=3,1,0)))</f>
        <v>3</v>
      </c>
      <c r="W49" s="160"/>
      <c r="X49" s="159">
        <f t="shared" ref="X49" si="781">IF(X50+Y50=0,"",IF(X50=4,3,IF(X50=3,1,0)))</f>
        <v>0</v>
      </c>
      <c r="Y49" s="160"/>
      <c r="Z49" s="159">
        <f t="shared" ref="Z49" si="782">IF(Z50+AA50=0,"",IF(Z50=4,3,IF(Z50=3,1,0)))</f>
        <v>3</v>
      </c>
      <c r="AA49" s="160"/>
      <c r="AB49" s="159">
        <f t="shared" ref="AB49" si="783">IF(AB50+AC50=0,"",IF(AB50=4,3,IF(AB50=3,1,0)))</f>
        <v>3</v>
      </c>
      <c r="AC49" s="160"/>
      <c r="AD49" s="159">
        <f t="shared" ref="AD49" si="784">IF(AD50+AE50=0,"",IF(AD50=4,3,IF(AD50=3,1,0)))</f>
        <v>3</v>
      </c>
      <c r="AE49" s="160"/>
      <c r="AF49" s="159">
        <f t="shared" ref="AF49" si="785">IF(AF50+AG50=0,"",IF(AF50=4,3,IF(AF50=3,1,0)))</f>
        <v>1</v>
      </c>
      <c r="AG49" s="160"/>
      <c r="AH49" s="159">
        <f t="shared" ref="AH49" si="786">IF(AH50+AI50=0,"",IF(AH50=4,3,IF(AH50=3,1,0)))</f>
        <v>3</v>
      </c>
      <c r="AI49" s="160"/>
      <c r="AJ49" s="159">
        <f t="shared" ref="AJ49" si="787">IF(AJ50+AK50=0,"",IF(AJ50=4,3,IF(AJ50=3,1,0)))</f>
        <v>3</v>
      </c>
      <c r="AK49" s="160"/>
      <c r="AL49" s="159">
        <f t="shared" ref="AL49" si="788">IF(AL50+AM50=0,"",IF(AL50=4,3,IF(AL50=3,1,0)))</f>
        <v>3</v>
      </c>
      <c r="AM49" s="160"/>
      <c r="AN49" s="159">
        <f t="shared" ref="AN49" si="789">IF(AN50+AO50=0,"",IF(AN50=4,3,IF(AN50=3,1,0)))</f>
        <v>1</v>
      </c>
      <c r="AO49" s="160"/>
      <c r="AP49" s="159">
        <f>IF(AP50+AQ50=0,"",IF(AP50=4,3,IF(AP50=3,1,0)))</f>
        <v>3</v>
      </c>
      <c r="AQ49" s="160"/>
      <c r="AR49" s="159">
        <f>IF(AR50+AS50=0,"",IF(AR50=4,3,IF(AR50=3,1,0)))</f>
        <v>3</v>
      </c>
      <c r="AS49" s="160"/>
      <c r="AT49" s="168">
        <f t="shared" ref="AT49" si="790">IF(AT50+AU50=0,"",IF(AT50=4,3,IF(AT50=3,1,0)))</f>
        <v>3</v>
      </c>
      <c r="AU49" s="169"/>
      <c r="AV49" s="168">
        <f t="shared" ref="AV49" si="791">IF(AV50+AW50=0,"",IF(AV50=4,3,IF(AV50=3,1,0)))</f>
        <v>0</v>
      </c>
      <c r="AW49" s="169"/>
      <c r="AX49" s="168">
        <f t="shared" ref="AX49" si="792">IF(AX50+AY50=0,"",IF(AX50=4,3,IF(AX50=3,1,0)))</f>
        <v>3</v>
      </c>
      <c r="AY49" s="169"/>
      <c r="AZ49" s="168">
        <f t="shared" ref="AZ49" si="793">IF(AZ50+BA50=0,"",IF(AZ50=4,3,IF(AZ50=3,1,0)))</f>
        <v>1</v>
      </c>
      <c r="BA49" s="169"/>
      <c r="BB49" s="168">
        <f t="shared" ref="BB49" si="794">IF(BB50+BC50=0,"",IF(BB50=4,3,IF(BB50=3,1,0)))</f>
        <v>3</v>
      </c>
      <c r="BC49" s="169"/>
      <c r="BD49" s="168">
        <f t="shared" ref="BD49" si="795">IF(BD50+BE50=0,"",IF(BD50=4,3,IF(BD50=3,1,0)))</f>
        <v>3</v>
      </c>
      <c r="BE49" s="169"/>
      <c r="BF49" s="168">
        <f t="shared" ref="BF49" si="796">IF(BF50+BG50=0,"",IF(BF50=4,3,IF(BF50=3,1,0)))</f>
        <v>0</v>
      </c>
      <c r="BG49" s="169"/>
      <c r="BH49" s="148"/>
      <c r="BI49" s="149"/>
      <c r="BJ49" s="168">
        <f t="shared" ref="BJ49" si="797">IF(BJ50+BK50=0,"",IF(BJ50=4,3,IF(BJ50=3,1,0)))</f>
        <v>1</v>
      </c>
      <c r="BK49" s="169"/>
      <c r="BL49" s="168">
        <f t="shared" ref="BL49" si="798">IF(BL50+BM50=0,"",IF(BL50=4,3,IF(BL50=3,1,0)))</f>
        <v>3</v>
      </c>
      <c r="BM49" s="169"/>
      <c r="BN49" s="168">
        <f t="shared" ref="BN49" si="799">IF(BN50+BO50=0,"",IF(BN50=4,3,IF(BN50=3,1,0)))</f>
        <v>1</v>
      </c>
      <c r="BO49" s="169"/>
      <c r="BP49" s="168">
        <f t="shared" ref="BP49" si="800">IF(BP50+BQ50=0,"",IF(BP50=4,3,IF(BP50=3,1,0)))</f>
        <v>0</v>
      </c>
      <c r="BQ49" s="169"/>
      <c r="BR49" s="168">
        <f t="shared" ref="BR49" si="801">IF(BR50+BS50=0,"",IF(BR50=4,3,IF(BR50=3,1,0)))</f>
        <v>0</v>
      </c>
      <c r="BS49" s="169"/>
      <c r="BT49" s="168" t="str">
        <f t="shared" ref="BT49" si="802">IF(BT50+BU50=0,"",IF(BT50=4,3,IF(BT50=3,1,0)))</f>
        <v/>
      </c>
      <c r="BU49" s="169"/>
      <c r="BV49" s="165"/>
      <c r="BW49" s="84"/>
      <c r="BX49" s="157">
        <v>1</v>
      </c>
      <c r="BY49" s="158"/>
      <c r="BZ49" s="103"/>
      <c r="CA49" s="104"/>
      <c r="CB49" s="159" t="str">
        <f>IF(CB50+CC50=0,"",IF(CB50=4,3,IF(CB50=3,1,0)))</f>
        <v/>
      </c>
      <c r="CC49" s="160"/>
      <c r="CD49" s="159" t="str">
        <f t="shared" ref="CD49" si="803">IF(CD50+CE50=0,"",IF(CD50=4,3,IF(CD50=3,1,0)))</f>
        <v/>
      </c>
      <c r="CE49" s="160"/>
      <c r="CF49" s="159" t="str">
        <f t="shared" ref="CF49" si="804">IF(CF50+CG50=0,"",IF(CF50=4,3,IF(CF50=3,1,0)))</f>
        <v/>
      </c>
      <c r="CG49" s="160"/>
      <c r="CH49" s="159" t="str">
        <f t="shared" ref="CH49" si="805">IF(CH50+CI50=0,"",IF(CH50=4,3,IF(CH50=3,1,0)))</f>
        <v/>
      </c>
      <c r="CI49" s="160"/>
      <c r="CJ49" s="159" t="str">
        <f t="shared" ref="CJ49" si="806">IF(CJ50+CK50=0,"",IF(CJ50=4,3,IF(CJ50=3,1,0)))</f>
        <v/>
      </c>
      <c r="CK49" s="160"/>
      <c r="CL49" s="161">
        <f>SUM(BZ49:CK49)</f>
        <v>0</v>
      </c>
      <c r="CM49" s="162"/>
      <c r="CN49" s="84"/>
      <c r="CO49" s="157">
        <f>IF($R49=1,$M49/2)+IF($R49=0,$M49)</f>
        <v>48</v>
      </c>
      <c r="CP49" s="157">
        <f>IF($T49=1,$M49/2)+IF($T49=0,$M49)</f>
        <v>24</v>
      </c>
      <c r="CQ49" s="157">
        <f>IF($V49=1,$M49/2)+IF($V49=0,$M49)</f>
        <v>0</v>
      </c>
      <c r="CR49" s="157">
        <f>IF($X49=1,$M49/2)+IF($X49=0,$M49)</f>
        <v>48</v>
      </c>
      <c r="CS49" s="157">
        <f>IF($Z49=1,$M49/2)+IF($Z49=0,$M49)</f>
        <v>0</v>
      </c>
      <c r="CT49" s="157">
        <f>IF($AB49=1,$M49/2)+IF($AB49=0,$M49)</f>
        <v>0</v>
      </c>
      <c r="CU49" s="157">
        <f>IF($AD49=1,$M49/2)+IF($AD49=0,$M49)</f>
        <v>0</v>
      </c>
      <c r="CV49" s="157">
        <f>IF($AF49=1,$M49/2)+IF($AF49=0,$M49)</f>
        <v>24</v>
      </c>
      <c r="CW49" s="177">
        <f>IF($AH49=1,$M49/2)+IF($AH49=0,$M49)</f>
        <v>0</v>
      </c>
      <c r="CX49" s="177">
        <f>IF($AJ49=1,$M49/2)+IF($AJ49=0,$M49)</f>
        <v>0</v>
      </c>
      <c r="CY49" s="157">
        <f>IF($AL49=1,$M49/2)+IF($AL49=0,$M49)</f>
        <v>0</v>
      </c>
      <c r="CZ49" s="157">
        <f>IF($AN49=1,$M49/2)+IF($AN49=0,$M49)</f>
        <v>24</v>
      </c>
      <c r="DA49" s="157">
        <f>IF($AP49=1,$M49/2)+IF($AP49=0,$M49)</f>
        <v>0</v>
      </c>
      <c r="DB49" s="157">
        <f>IF($AR49=1,$M49/2)+IF($AR49=0,$M49)</f>
        <v>0</v>
      </c>
      <c r="DC49" s="157">
        <f>IF($AT49=1,$M49/2)+IF($AT49=0,$M49)</f>
        <v>0</v>
      </c>
      <c r="DD49" s="157">
        <f>IF($AV49=1,$M49/2)+IF($AV49=0,$M49)</f>
        <v>48</v>
      </c>
      <c r="DE49" s="157">
        <f>IF($AX49=1,$M49/2)+IF($AX49=0,$M49)</f>
        <v>0</v>
      </c>
      <c r="DF49" s="157">
        <f>IF($AZ49=1,$M49/2)+IF($AZ49=0,$M49)</f>
        <v>24</v>
      </c>
      <c r="DG49" s="157">
        <f>IF($BB49=1,$M49/2)+IF($BB49=0,$M49)</f>
        <v>0</v>
      </c>
      <c r="DH49" s="157">
        <f>IF($BD49=1,$M49/2)+IF($BD49=0,$M49)</f>
        <v>0</v>
      </c>
      <c r="DI49" s="157">
        <f>IF($BF49=1,$M49/2)+IF($BF49=0,$M49)</f>
        <v>48</v>
      </c>
      <c r="DJ49" s="178"/>
      <c r="DK49" s="157">
        <f>IF($BJ49=1,$M49/2)+IF($BJ49=0,$M49)</f>
        <v>24</v>
      </c>
      <c r="DL49" s="157">
        <f>IF($BL49=1,$M49/2)+IF($BL49=0,$M49)</f>
        <v>0</v>
      </c>
      <c r="DM49" s="157">
        <f>IF($BN49=1,$M49/2)+IF($BN49=0,$M49)</f>
        <v>24</v>
      </c>
      <c r="DN49" s="157">
        <f>IF($BP49=1,$M49/2)+IF($BP49=0,$M49)</f>
        <v>48</v>
      </c>
      <c r="DO49" s="157">
        <f>IF($BR49=1,$M49/2)+IF($BR49=0,$M49)</f>
        <v>48</v>
      </c>
      <c r="DP49" s="157">
        <f>IF($BT49=1,$M49/2)+IF($BT49=0,$M49)</f>
        <v>0</v>
      </c>
      <c r="DQ49" s="204"/>
      <c r="DR49" s="90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</row>
    <row r="50" spans="1:153" ht="13.5" customHeight="1">
      <c r="A50" s="187"/>
      <c r="B50" s="196"/>
      <c r="C50" s="172"/>
      <c r="D50" s="172"/>
      <c r="E50" s="173"/>
      <c r="F50" s="173"/>
      <c r="G50" s="180"/>
      <c r="H50" s="175"/>
      <c r="I50" s="174"/>
      <c r="J50" s="173"/>
      <c r="K50" s="170"/>
      <c r="L50" s="170"/>
      <c r="M50" s="167"/>
      <c r="N50" s="197"/>
      <c r="O50" s="55">
        <f>SUM($BT50,$BR50,$BP50,$BN50,$BL50,$BJ50,$BH50,$BF50,$BD50,$BB50,$AZ50,$AX50,$AV50,$AT50,$AR50,$AP50,$AN50,$AL50,$AJ50,$AH50,$AF50,$AD50,$AB50,$Z50,$X50,$V50,$T50,$R50,)</f>
        <v>84</v>
      </c>
      <c r="P50" s="56">
        <f>SUM($BU50,$BS50,$BQ50,$BO50,$BM50,$BK50,$BI50,$BG50,$BE50,$BC50,$BA50,$AY50,$AW50,$AU50,$AS50,$AQ50,$AO50,$AM50,$AK50,$AI50,$AG50,$AE50,$AC50,$AA50,$Y50,$W50,$U50,$S50,)</f>
        <v>62</v>
      </c>
      <c r="Q50" s="171"/>
      <c r="R50" s="47">
        <v>2</v>
      </c>
      <c r="S50" s="46">
        <v>4</v>
      </c>
      <c r="T50" s="47">
        <v>3</v>
      </c>
      <c r="U50" s="46">
        <v>3</v>
      </c>
      <c r="V50" s="47">
        <v>4</v>
      </c>
      <c r="W50" s="46">
        <v>2</v>
      </c>
      <c r="X50" s="47">
        <v>2</v>
      </c>
      <c r="Y50" s="46">
        <v>4</v>
      </c>
      <c r="Z50" s="47">
        <v>4</v>
      </c>
      <c r="AA50" s="46">
        <v>2</v>
      </c>
      <c r="AB50" s="47">
        <v>4</v>
      </c>
      <c r="AC50" s="46">
        <v>0</v>
      </c>
      <c r="AD50" s="47">
        <v>4</v>
      </c>
      <c r="AE50" s="46">
        <v>1</v>
      </c>
      <c r="AF50" s="47">
        <v>3</v>
      </c>
      <c r="AG50" s="46">
        <v>3</v>
      </c>
      <c r="AH50" s="47">
        <v>4</v>
      </c>
      <c r="AI50" s="46">
        <v>0</v>
      </c>
      <c r="AJ50" s="47">
        <v>4</v>
      </c>
      <c r="AK50" s="46">
        <v>2</v>
      </c>
      <c r="AL50" s="47">
        <v>4</v>
      </c>
      <c r="AM50" s="46">
        <v>2</v>
      </c>
      <c r="AN50" s="48">
        <v>3</v>
      </c>
      <c r="AO50" s="49">
        <v>3</v>
      </c>
      <c r="AP50" s="47">
        <v>4</v>
      </c>
      <c r="AQ50" s="46">
        <v>2</v>
      </c>
      <c r="AR50" s="47">
        <v>4</v>
      </c>
      <c r="AS50" s="46">
        <v>1</v>
      </c>
      <c r="AT50" s="128">
        <v>4</v>
      </c>
      <c r="AU50" s="129">
        <v>2</v>
      </c>
      <c r="AV50" s="128">
        <v>2</v>
      </c>
      <c r="AW50" s="129">
        <v>4</v>
      </c>
      <c r="AX50" s="128">
        <v>4</v>
      </c>
      <c r="AY50" s="129">
        <v>1</v>
      </c>
      <c r="AZ50" s="128">
        <v>3</v>
      </c>
      <c r="BA50" s="129">
        <v>3</v>
      </c>
      <c r="BB50" s="128">
        <v>4</v>
      </c>
      <c r="BC50" s="129">
        <v>1</v>
      </c>
      <c r="BD50" s="128">
        <v>4</v>
      </c>
      <c r="BE50" s="129">
        <v>2</v>
      </c>
      <c r="BF50" s="128">
        <v>1</v>
      </c>
      <c r="BG50" s="129">
        <v>4</v>
      </c>
      <c r="BH50" s="142"/>
      <c r="BI50" s="143"/>
      <c r="BJ50" s="128">
        <v>3</v>
      </c>
      <c r="BK50" s="129">
        <v>3</v>
      </c>
      <c r="BL50" s="128">
        <v>4</v>
      </c>
      <c r="BM50" s="129">
        <v>2</v>
      </c>
      <c r="BN50" s="128">
        <v>3</v>
      </c>
      <c r="BO50" s="129">
        <v>3</v>
      </c>
      <c r="BP50" s="128">
        <v>1</v>
      </c>
      <c r="BQ50" s="129">
        <v>4</v>
      </c>
      <c r="BR50" s="128">
        <v>2</v>
      </c>
      <c r="BS50" s="129">
        <v>4</v>
      </c>
      <c r="BT50" s="128"/>
      <c r="BU50" s="129"/>
      <c r="BV50" s="165"/>
      <c r="BW50" s="84"/>
      <c r="BX50" s="157"/>
      <c r="BY50" s="158"/>
      <c r="BZ50" s="105"/>
      <c r="CA50" s="106"/>
      <c r="CB50" s="47"/>
      <c r="CC50" s="46"/>
      <c r="CD50" s="47"/>
      <c r="CE50" s="46"/>
      <c r="CF50" s="47"/>
      <c r="CG50" s="46"/>
      <c r="CH50" s="47"/>
      <c r="CI50" s="46"/>
      <c r="CJ50" s="47"/>
      <c r="CK50" s="46"/>
      <c r="CL50" s="161"/>
      <c r="CM50" s="162"/>
      <c r="CN50" s="84"/>
      <c r="CO50" s="157"/>
      <c r="CP50" s="157"/>
      <c r="CQ50" s="157"/>
      <c r="CR50" s="157"/>
      <c r="CS50" s="157"/>
      <c r="CT50" s="157"/>
      <c r="CU50" s="157"/>
      <c r="CV50" s="157"/>
      <c r="CW50" s="177"/>
      <c r="CX50" s="17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78"/>
      <c r="DK50" s="157"/>
      <c r="DL50" s="157"/>
      <c r="DM50" s="157"/>
      <c r="DN50" s="157"/>
      <c r="DO50" s="157"/>
      <c r="DP50" s="157"/>
      <c r="DQ50" s="205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</row>
    <row r="51" spans="1:153" ht="12.75" customHeight="1">
      <c r="A51" s="185">
        <v>23</v>
      </c>
      <c r="B51" s="172" t="s">
        <v>246</v>
      </c>
      <c r="C51" s="172" t="s">
        <v>247</v>
      </c>
      <c r="D51" s="172"/>
      <c r="E51" s="173">
        <f t="shared" ref="E51" si="807">IF(G51="",0,IF(F51+G51&lt;1000,1000,F51+G51))</f>
        <v>1490.42</v>
      </c>
      <c r="F51" s="173">
        <f t="shared" ref="F51" si="808">IF(I51&gt;150,IF(H51&gt;=65,0,SUM(K51-(COUNT(R51:AS51))*3*(15+50)%)*10),IF(I51&lt;-150,IF((K51-(COUNT(R51:AS51))*3*((G51-$G$63)/10+50)%)*10&lt;1,0,SUM(K51-(COUNT(R51:AS51))*3*((G51-$G$63)/10+50)%)*10),SUM(K51-(COUNT(R51:AS51))*3*((G51-$G$63)/10+50)%)*10))</f>
        <v>-26.580000000000013</v>
      </c>
      <c r="G51" s="180">
        <v>1517</v>
      </c>
      <c r="H51" s="175">
        <f t="shared" ref="H51" si="809">IF(COUNT(R51:AS51)=0,0,K51/((COUNT(R51:AS51))*3)%)</f>
        <v>57.142857142857146</v>
      </c>
      <c r="I51" s="173">
        <f t="shared" ref="I51" si="810">IF(G51="",0,G51-$G$63)</f>
        <v>134.71428571428578</v>
      </c>
      <c r="J51" s="173">
        <f t="shared" ref="J51" si="811">IF(G51=0,0,(SUM($G$7:$G$62)-G51)/(COUNT($G$7:$G$62)-1))</f>
        <v>1430.0769230769231</v>
      </c>
      <c r="K51" s="170">
        <f t="shared" ref="K51" si="812">SUM(R51:AS51)</f>
        <v>24</v>
      </c>
      <c r="L51" s="170">
        <f t="shared" ref="L51" si="813">SUM(AT51:BU51)</f>
        <v>16</v>
      </c>
      <c r="M51" s="166">
        <f t="shared" ref="M51" si="814">SUM(K51+L51)</f>
        <v>40</v>
      </c>
      <c r="N51" s="165">
        <v>8</v>
      </c>
      <c r="O51" s="198">
        <f>IF(O52+P52&lt;1,0,SUM(O52/P52))</f>
        <v>1.164179104477612</v>
      </c>
      <c r="P51" s="199"/>
      <c r="Q51" s="171">
        <f>DK63</f>
        <v>476</v>
      </c>
      <c r="R51" s="159">
        <f t="shared" ref="R51" si="815">IF(R52+S52=0,"",IF(R52=4,3,IF(R52=3,1,0)))</f>
        <v>0</v>
      </c>
      <c r="S51" s="160"/>
      <c r="T51" s="159">
        <f t="shared" ref="T51" si="816">IF(T52+U52=0,"",IF(T52=4,3,IF(T52=3,1,0)))</f>
        <v>1</v>
      </c>
      <c r="U51" s="160"/>
      <c r="V51" s="159">
        <f t="shared" ref="V51" si="817">IF(V52+W52=0,"",IF(V52=4,3,IF(V52=3,1,0)))</f>
        <v>1</v>
      </c>
      <c r="W51" s="160"/>
      <c r="X51" s="159">
        <f t="shared" ref="X51" si="818">IF(X52+Y52=0,"",IF(X52=4,3,IF(X52=3,1,0)))</f>
        <v>3</v>
      </c>
      <c r="Y51" s="160"/>
      <c r="Z51" s="159">
        <f t="shared" ref="Z51" si="819">IF(Z52+AA52=0,"",IF(Z52=4,3,IF(Z52=3,1,0)))</f>
        <v>1</v>
      </c>
      <c r="AA51" s="160"/>
      <c r="AB51" s="159">
        <f t="shared" ref="AB51" si="820">IF(AB52+AC52=0,"",IF(AB52=4,3,IF(AB52=3,1,0)))</f>
        <v>3</v>
      </c>
      <c r="AC51" s="160"/>
      <c r="AD51" s="159">
        <f t="shared" ref="AD51" si="821">IF(AD52+AE52=0,"",IF(AD52=4,3,IF(AD52=3,1,0)))</f>
        <v>3</v>
      </c>
      <c r="AE51" s="160"/>
      <c r="AF51" s="159">
        <f t="shared" ref="AF51" si="822">IF(AF52+AG52=0,"",IF(AF52=4,3,IF(AF52=3,1,0)))</f>
        <v>1</v>
      </c>
      <c r="AG51" s="160"/>
      <c r="AH51" s="159">
        <f t="shared" ref="AH51" si="823">IF(AH52+AI52=0,"",IF(AH52=4,3,IF(AH52=3,1,0)))</f>
        <v>3</v>
      </c>
      <c r="AI51" s="160"/>
      <c r="AJ51" s="159">
        <f t="shared" ref="AJ51" si="824">IF(AJ52+AK52=0,"",IF(AJ52=4,3,IF(AJ52=3,1,0)))</f>
        <v>3</v>
      </c>
      <c r="AK51" s="160"/>
      <c r="AL51" s="159">
        <f t="shared" ref="AL51" si="825">IF(AL52+AM52=0,"",IF(AL52=4,3,IF(AL52=3,1,0)))</f>
        <v>1</v>
      </c>
      <c r="AM51" s="160"/>
      <c r="AN51" s="159">
        <f t="shared" ref="AN51" si="826">IF(AN52+AO52=0,"",IF(AN52=4,3,IF(AN52=3,1,0)))</f>
        <v>1</v>
      </c>
      <c r="AO51" s="160"/>
      <c r="AP51" s="159">
        <f>IF(AP52+AQ52=0,"",IF(AP52=4,3,IF(AP52=3,1,0)))</f>
        <v>0</v>
      </c>
      <c r="AQ51" s="160"/>
      <c r="AR51" s="159">
        <f>IF(AR52+AS52=0,"",IF(AR52=4,3,IF(AR52=3,1,0)))</f>
        <v>3</v>
      </c>
      <c r="AS51" s="160"/>
      <c r="AT51" s="168">
        <f t="shared" ref="AT51" si="827">IF(AT52+AU52=0,"",IF(AT52=4,3,IF(AT52=3,1,0)))</f>
        <v>3</v>
      </c>
      <c r="AU51" s="169"/>
      <c r="AV51" s="168">
        <f t="shared" ref="AV51" si="828">IF(AV52+AW52=0,"",IF(AV52=4,3,IF(AV52=3,1,0)))</f>
        <v>1</v>
      </c>
      <c r="AW51" s="169"/>
      <c r="AX51" s="168">
        <f t="shared" ref="AX51" si="829">IF(AX52+AY52=0,"",IF(AX52=4,3,IF(AX52=3,1,0)))</f>
        <v>1</v>
      </c>
      <c r="AY51" s="169"/>
      <c r="AZ51" s="168">
        <f t="shared" ref="AZ51" si="830">IF(AZ52+BA52=0,"",IF(AZ52=4,3,IF(AZ52=3,1,0)))</f>
        <v>3</v>
      </c>
      <c r="BA51" s="169"/>
      <c r="BB51" s="168">
        <f t="shared" ref="BB51" si="831">IF(BB52+BC52=0,"",IF(BB52=4,3,IF(BB52=3,1,0)))</f>
        <v>1</v>
      </c>
      <c r="BC51" s="169"/>
      <c r="BD51" s="168">
        <f t="shared" ref="BD51" si="832">IF(BD52+BE52=0,"",IF(BD52=4,3,IF(BD52=3,1,0)))</f>
        <v>3</v>
      </c>
      <c r="BE51" s="169"/>
      <c r="BF51" s="168">
        <f t="shared" ref="BF51" si="833">IF(BF52+BG52=0,"",IF(BF52=4,3,IF(BF52=3,1,0)))</f>
        <v>0</v>
      </c>
      <c r="BG51" s="169"/>
      <c r="BH51" s="168">
        <f t="shared" ref="BH51" si="834">IF(BH52+BI52=0,"",IF(BH52=4,3,IF(BH52=3,1,0)))</f>
        <v>1</v>
      </c>
      <c r="BI51" s="169"/>
      <c r="BJ51" s="148"/>
      <c r="BK51" s="149"/>
      <c r="BL51" s="168">
        <f t="shared" ref="BL51" si="835">IF(BL52+BM52=0,"",IF(BL52=4,3,IF(BL52=3,1,0)))</f>
        <v>0</v>
      </c>
      <c r="BM51" s="169"/>
      <c r="BN51" s="168">
        <f t="shared" ref="BN51" si="836">IF(BN52+BO52=0,"",IF(BN52=4,3,IF(BN52=3,1,0)))</f>
        <v>0</v>
      </c>
      <c r="BO51" s="169"/>
      <c r="BP51" s="168">
        <f t="shared" ref="BP51" si="837">IF(BP52+BQ52=0,"",IF(BP52=4,3,IF(BP52=3,1,0)))</f>
        <v>0</v>
      </c>
      <c r="BQ51" s="169"/>
      <c r="BR51" s="168">
        <f t="shared" ref="BR51" si="838">IF(BR52+BS52=0,"",IF(BR52=4,3,IF(BR52=3,1,0)))</f>
        <v>3</v>
      </c>
      <c r="BS51" s="169"/>
      <c r="BT51" s="168" t="str">
        <f t="shared" ref="BT51" si="839">IF(BT52+BU52=0,"",IF(BT52=4,3,IF(BT52=3,1,0)))</f>
        <v/>
      </c>
      <c r="BU51" s="169"/>
      <c r="BV51" s="165"/>
      <c r="BW51" s="84"/>
      <c r="BX51" s="157">
        <v>2</v>
      </c>
      <c r="BY51" s="158"/>
      <c r="BZ51" s="159" t="str">
        <f>IF(BZ52+CA52=0,"",IF(BZ52=4,3,IF(BZ52=3,1,0)))</f>
        <v/>
      </c>
      <c r="CA51" s="160"/>
      <c r="CB51" s="103"/>
      <c r="CC51" s="104"/>
      <c r="CD51" s="159" t="str">
        <f t="shared" ref="CD51" si="840">IF(CD52+CE52=0,"",IF(CD52=4,3,IF(CD52=3,1,0)))</f>
        <v/>
      </c>
      <c r="CE51" s="160"/>
      <c r="CF51" s="159" t="str">
        <f t="shared" ref="CF51" si="841">IF(CF52+CG52=0,"",IF(CF52=4,3,IF(CF52=3,1,0)))</f>
        <v/>
      </c>
      <c r="CG51" s="160"/>
      <c r="CH51" s="159" t="str">
        <f t="shared" ref="CH51" si="842">IF(CH52+CI52=0,"",IF(CH52=4,3,IF(CH52=3,1,0)))</f>
        <v/>
      </c>
      <c r="CI51" s="160"/>
      <c r="CJ51" s="159" t="str">
        <f t="shared" ref="CJ51" si="843">IF(CJ52+CK52=0,"",IF(CJ52=4,3,IF(CJ52=3,1,0)))</f>
        <v/>
      </c>
      <c r="CK51" s="160"/>
      <c r="CL51" s="161">
        <f>SUM(BZ51:CK51)</f>
        <v>0</v>
      </c>
      <c r="CM51" s="162"/>
      <c r="CN51" s="84"/>
      <c r="CO51" s="157">
        <f>IF($R51=1,$M51/2)+IF($R51=0,$M51)</f>
        <v>40</v>
      </c>
      <c r="CP51" s="157">
        <f>IF($T51=1,$M51/2)+IF($T51=0,$M51)</f>
        <v>20</v>
      </c>
      <c r="CQ51" s="157">
        <f>IF($V51=1,$M51/2)+IF($V51=0,$M51)</f>
        <v>20</v>
      </c>
      <c r="CR51" s="157">
        <f>IF($X51=1,$M51/2)+IF($X51=0,$M51)</f>
        <v>0</v>
      </c>
      <c r="CS51" s="157">
        <f>IF($Z51=1,$M51/2)+IF($Z51=0,$M51)</f>
        <v>20</v>
      </c>
      <c r="CT51" s="157">
        <f>IF($AB51=1,$M51/2)+IF($AB51=0,$M51)</f>
        <v>0</v>
      </c>
      <c r="CU51" s="157">
        <f>IF($AD51=1,$M51/2)+IF($AD51=0,$M51)</f>
        <v>0</v>
      </c>
      <c r="CV51" s="157">
        <f>IF($AF51=1,$M51/2)+IF($AF51=0,$M51)</f>
        <v>20</v>
      </c>
      <c r="CW51" s="177">
        <f>IF($AH51=1,$M51/2)+IF($AH51=0,$M51)</f>
        <v>0</v>
      </c>
      <c r="CX51" s="177">
        <f>IF($AJ51=1,$M51/2)+IF($AJ51=0,$M51)</f>
        <v>0</v>
      </c>
      <c r="CY51" s="157">
        <f>IF($AL51=1,$M51/2)+IF($AL51=0,$M51)</f>
        <v>20</v>
      </c>
      <c r="CZ51" s="157">
        <f>IF($AN51=1,$M51/2)+IF($AN51=0,$M51)</f>
        <v>20</v>
      </c>
      <c r="DA51" s="157">
        <f>IF($AP51=1,$M51/2)+IF($AP51=0,$M51)</f>
        <v>40</v>
      </c>
      <c r="DB51" s="157">
        <f>IF($AR51=1,$M51/2)+IF($AR51=0,$M51)</f>
        <v>0</v>
      </c>
      <c r="DC51" s="157">
        <f>IF($AT51=1,$M51/2)+IF($AT51=0,$M51)</f>
        <v>0</v>
      </c>
      <c r="DD51" s="157">
        <f>IF($AV51=1,$M51/2)+IF($AV51=0,$M51)</f>
        <v>20</v>
      </c>
      <c r="DE51" s="157">
        <f>IF($AX51=1,$M51/2)+IF($AX51=0,$M51)</f>
        <v>20</v>
      </c>
      <c r="DF51" s="157">
        <f>IF($AZ51=1,$M51/2)+IF($AZ51=0,$M51)</f>
        <v>0</v>
      </c>
      <c r="DG51" s="157">
        <f>IF($BB51=1,$M51/2)+IF($BB51=0,$M51)</f>
        <v>20</v>
      </c>
      <c r="DH51" s="157">
        <f>IF($BD51=1,$M51/2)+IF($BD51=0,$M51)</f>
        <v>0</v>
      </c>
      <c r="DI51" s="157">
        <f>IF($BF51=1,$M51/2)+IF($BF51=0,$M51)</f>
        <v>40</v>
      </c>
      <c r="DJ51" s="157">
        <f>IF($BH51=1,$M51/2)+IF($BH51=0,$M51)</f>
        <v>20</v>
      </c>
      <c r="DK51" s="178"/>
      <c r="DL51" s="157">
        <f>IF($BL51=1,$M51/2)+IF($BL51=0,$M51)</f>
        <v>40</v>
      </c>
      <c r="DM51" s="157">
        <f>IF($BN51=1,$M51/2)+IF($BN51=0,$M51)</f>
        <v>40</v>
      </c>
      <c r="DN51" s="157">
        <f>IF($BP51=1,$M51/2)+IF($BP51=0,$M51)</f>
        <v>40</v>
      </c>
      <c r="DO51" s="157">
        <f>IF($BR51=1,$M51/2)+IF($BR51=0,$M51)</f>
        <v>0</v>
      </c>
      <c r="DP51" s="157">
        <f>IF($BT51=1,$M51/2)+IF($BT51=0,$M51)</f>
        <v>0</v>
      </c>
      <c r="DQ51" s="90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</row>
    <row r="52" spans="1:153" ht="13.5" customHeight="1">
      <c r="A52" s="188"/>
      <c r="B52" s="172"/>
      <c r="C52" s="172"/>
      <c r="D52" s="172"/>
      <c r="E52" s="173"/>
      <c r="F52" s="173"/>
      <c r="G52" s="180"/>
      <c r="H52" s="175"/>
      <c r="I52" s="174"/>
      <c r="J52" s="173"/>
      <c r="K52" s="170"/>
      <c r="L52" s="170"/>
      <c r="M52" s="167"/>
      <c r="N52" s="165"/>
      <c r="O52" s="55">
        <f>SUM($BT52,$BR52,$BP52,$BN52,$BL52,$BJ52,$BH52,$BF52,$BD52,$BB52,$AZ52,$AX52,$AV52,$AT52,$AR52,$AP52,$AN52,$AL52,$AJ52,$AH52,$AF52,$AD52,$AB52,$Z52,$X52,$V52,$T52,$R52,)</f>
        <v>78</v>
      </c>
      <c r="P52" s="56">
        <f>SUM($BU52,$BS52,$BQ52,$BO52,$BM52,$BK52,$BI52,$BG52,$BE52,$BC52,$BA52,$AY52,$AW52,$AU52,$AS52,$AQ52,$AO52,$AM52,$AK52,$AI52,$AG52,$AE52,$AC52,$AA52,$Y52,$W52,$U52,$S52,)</f>
        <v>67</v>
      </c>
      <c r="Q52" s="171"/>
      <c r="R52" s="48">
        <v>1</v>
      </c>
      <c r="S52" s="49">
        <v>4</v>
      </c>
      <c r="T52" s="48">
        <v>3</v>
      </c>
      <c r="U52" s="49">
        <v>3</v>
      </c>
      <c r="V52" s="48">
        <v>3</v>
      </c>
      <c r="W52" s="49">
        <v>3</v>
      </c>
      <c r="X52" s="47">
        <v>4</v>
      </c>
      <c r="Y52" s="46">
        <v>0</v>
      </c>
      <c r="Z52" s="47">
        <v>3</v>
      </c>
      <c r="AA52" s="46">
        <v>3</v>
      </c>
      <c r="AB52" s="47">
        <v>4</v>
      </c>
      <c r="AC52" s="46">
        <v>2</v>
      </c>
      <c r="AD52" s="47">
        <v>4</v>
      </c>
      <c r="AE52" s="46">
        <v>0</v>
      </c>
      <c r="AF52" s="47">
        <v>3</v>
      </c>
      <c r="AG52" s="46">
        <v>3</v>
      </c>
      <c r="AH52" s="47">
        <v>4</v>
      </c>
      <c r="AI52" s="46">
        <v>1</v>
      </c>
      <c r="AJ52" s="47">
        <v>4</v>
      </c>
      <c r="AK52" s="46">
        <v>2</v>
      </c>
      <c r="AL52" s="47">
        <v>3</v>
      </c>
      <c r="AM52" s="46">
        <v>3</v>
      </c>
      <c r="AN52" s="47">
        <v>3</v>
      </c>
      <c r="AO52" s="46">
        <v>3</v>
      </c>
      <c r="AP52" s="48">
        <v>2</v>
      </c>
      <c r="AQ52" s="49">
        <v>4</v>
      </c>
      <c r="AR52" s="47">
        <v>4</v>
      </c>
      <c r="AS52" s="46">
        <v>1</v>
      </c>
      <c r="AT52" s="128">
        <v>4</v>
      </c>
      <c r="AU52" s="129">
        <v>2</v>
      </c>
      <c r="AV52" s="128">
        <v>3</v>
      </c>
      <c r="AW52" s="129">
        <v>3</v>
      </c>
      <c r="AX52" s="128">
        <v>3</v>
      </c>
      <c r="AY52" s="129">
        <v>3</v>
      </c>
      <c r="AZ52" s="128">
        <v>4</v>
      </c>
      <c r="BA52" s="129">
        <v>1</v>
      </c>
      <c r="BB52" s="128">
        <v>3</v>
      </c>
      <c r="BC52" s="129">
        <v>3</v>
      </c>
      <c r="BD52" s="128">
        <v>4</v>
      </c>
      <c r="BE52" s="129">
        <v>2</v>
      </c>
      <c r="BF52" s="128">
        <v>2</v>
      </c>
      <c r="BG52" s="129">
        <v>4</v>
      </c>
      <c r="BH52" s="128">
        <v>3</v>
      </c>
      <c r="BI52" s="129">
        <v>3</v>
      </c>
      <c r="BJ52" s="142"/>
      <c r="BK52" s="143"/>
      <c r="BL52" s="128">
        <v>2</v>
      </c>
      <c r="BM52" s="129">
        <v>4</v>
      </c>
      <c r="BN52" s="128">
        <v>1</v>
      </c>
      <c r="BO52" s="129">
        <v>4</v>
      </c>
      <c r="BP52" s="128">
        <v>0</v>
      </c>
      <c r="BQ52" s="129">
        <v>4</v>
      </c>
      <c r="BR52" s="128">
        <v>4</v>
      </c>
      <c r="BS52" s="129">
        <v>2</v>
      </c>
      <c r="BT52" s="128"/>
      <c r="BU52" s="129"/>
      <c r="BV52" s="165"/>
      <c r="BW52" s="84"/>
      <c r="BX52" s="157"/>
      <c r="BY52" s="158"/>
      <c r="BZ52" s="47"/>
      <c r="CA52" s="46"/>
      <c r="CB52" s="107"/>
      <c r="CC52" s="108"/>
      <c r="CD52" s="47"/>
      <c r="CE52" s="46"/>
      <c r="CF52" s="47"/>
      <c r="CG52" s="46"/>
      <c r="CH52" s="47"/>
      <c r="CI52" s="46"/>
      <c r="CJ52" s="47"/>
      <c r="CK52" s="46"/>
      <c r="CL52" s="161"/>
      <c r="CM52" s="162"/>
      <c r="CN52" s="84"/>
      <c r="CO52" s="157"/>
      <c r="CP52" s="157"/>
      <c r="CQ52" s="157"/>
      <c r="CR52" s="157"/>
      <c r="CS52" s="157"/>
      <c r="CT52" s="157"/>
      <c r="CU52" s="157"/>
      <c r="CV52" s="157"/>
      <c r="CW52" s="177"/>
      <c r="CX52" s="17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78"/>
      <c r="DL52" s="157"/>
      <c r="DM52" s="157"/>
      <c r="DN52" s="157"/>
      <c r="DO52" s="157"/>
      <c r="DP52" s="157"/>
      <c r="DQ52" s="90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</row>
    <row r="53" spans="1:153" ht="12.75" customHeight="1">
      <c r="A53" s="183">
        <v>24</v>
      </c>
      <c r="B53" s="172" t="s">
        <v>248</v>
      </c>
      <c r="C53" s="172" t="s">
        <v>236</v>
      </c>
      <c r="D53" s="172"/>
      <c r="E53" s="173">
        <f t="shared" ref="E53" si="844">IF(G53="",0,IF(F53+G53&lt;1000,1000,F53+G53))</f>
        <v>1594</v>
      </c>
      <c r="F53" s="173">
        <f t="shared" ref="F53" si="845">IF(I53&gt;150,IF(H53&gt;=65,0,SUM(K53-(COUNT(R53:AS53))*3*(15+50)%)*10),IF(I53&lt;-150,IF((K53-(COUNT(R53:AS53))*3*((G53-$G$63)/10+50)%)*10&lt;1,0,SUM(K53-(COUNT(R53:AS53))*3*((G53-$G$63)/10+50)%)*10),SUM(K53-(COUNT(R53:AS53))*3*((G53-$G$63)/10+50)%)*10))</f>
        <v>-53.000000000000007</v>
      </c>
      <c r="G53" s="180">
        <v>1647</v>
      </c>
      <c r="H53" s="175">
        <f t="shared" ref="H53" si="846">IF(COUNT(R53:AS53)=0,0,K53/((COUNT(R53:AS53))*3)%)</f>
        <v>52.38095238095238</v>
      </c>
      <c r="I53" s="173">
        <f t="shared" ref="I53" si="847">IF(G53="",0,G53-$G$63)</f>
        <v>264.71428571428578</v>
      </c>
      <c r="J53" s="173">
        <f t="shared" ref="J53" si="848">IF(G53=0,0,(SUM($G$7:$G$62)-G53)/(COUNT($G$7:$G$62)-1))</f>
        <v>1425.0769230769231</v>
      </c>
      <c r="K53" s="170">
        <f t="shared" ref="K53" si="849">SUM(R53:AS53)</f>
        <v>22</v>
      </c>
      <c r="L53" s="170">
        <f t="shared" ref="L53" si="850">SUM(AT53:BU53)</f>
        <v>25</v>
      </c>
      <c r="M53" s="166">
        <f t="shared" ref="M53" si="851">SUM(K53+L53)</f>
        <v>47</v>
      </c>
      <c r="N53" s="165">
        <v>4</v>
      </c>
      <c r="O53" s="198">
        <f>IF(O54+P54&lt;1,0,SUM(O54/P54))</f>
        <v>1.4310344827586208</v>
      </c>
      <c r="P53" s="199"/>
      <c r="Q53" s="171">
        <f>DL63</f>
        <v>508</v>
      </c>
      <c r="R53" s="159">
        <f t="shared" ref="R53" si="852">IF(R54+S54=0,"",IF(R54=4,3,IF(R54=3,1,0)))</f>
        <v>3</v>
      </c>
      <c r="S53" s="160"/>
      <c r="T53" s="159">
        <f t="shared" ref="T53" si="853">IF(T54+U54=0,"",IF(T54=4,3,IF(T54=3,1,0)))</f>
        <v>3</v>
      </c>
      <c r="U53" s="160"/>
      <c r="V53" s="159">
        <f t="shared" ref="V53" si="854">IF(V54+W54=0,"",IF(V54=4,3,IF(V54=3,1,0)))</f>
        <v>0</v>
      </c>
      <c r="W53" s="160"/>
      <c r="X53" s="159">
        <f t="shared" ref="X53" si="855">IF(X54+Y54=0,"",IF(X54=4,3,IF(X54=3,1,0)))</f>
        <v>1</v>
      </c>
      <c r="Y53" s="160"/>
      <c r="Z53" s="159">
        <f t="shared" ref="Z53" si="856">IF(Z54+AA54=0,"",IF(Z54=4,3,IF(Z54=3,1,0)))</f>
        <v>3</v>
      </c>
      <c r="AA53" s="160"/>
      <c r="AB53" s="159">
        <f t="shared" ref="AB53" si="857">IF(AB54+AC54=0,"",IF(AB54=4,3,IF(AB54=3,1,0)))</f>
        <v>0</v>
      </c>
      <c r="AC53" s="160"/>
      <c r="AD53" s="159">
        <f t="shared" ref="AD53" si="858">IF(AD54+AE54=0,"",IF(AD54=4,3,IF(AD54=3,1,0)))</f>
        <v>1</v>
      </c>
      <c r="AE53" s="160"/>
      <c r="AF53" s="159">
        <f t="shared" ref="AF53" si="859">IF(AF54+AG54=0,"",IF(AF54=4,3,IF(AF54=3,1,0)))</f>
        <v>0</v>
      </c>
      <c r="AG53" s="160"/>
      <c r="AH53" s="159">
        <f t="shared" ref="AH53" si="860">IF(AH54+AI54=0,"",IF(AH54=4,3,IF(AH54=3,1,0)))</f>
        <v>1</v>
      </c>
      <c r="AI53" s="160"/>
      <c r="AJ53" s="159">
        <f t="shared" ref="AJ53" si="861">IF(AJ54+AK54=0,"",IF(AJ54=4,3,IF(AJ54=3,1,0)))</f>
        <v>0</v>
      </c>
      <c r="AK53" s="160"/>
      <c r="AL53" s="159">
        <f t="shared" ref="AL53" si="862">IF(AL54+AM54=0,"",IF(AL54=4,3,IF(AL54=3,1,0)))</f>
        <v>3</v>
      </c>
      <c r="AM53" s="160"/>
      <c r="AN53" s="159">
        <f t="shared" ref="AN53" si="863">IF(AN54+AO54=0,"",IF(AN54=4,3,IF(AN54=3,1,0)))</f>
        <v>3</v>
      </c>
      <c r="AO53" s="160"/>
      <c r="AP53" s="159">
        <f>IF(AP54+AQ54=0,"",IF(AP54=4,3,IF(AP54=3,1,0)))</f>
        <v>1</v>
      </c>
      <c r="AQ53" s="160"/>
      <c r="AR53" s="159">
        <f>IF(AR54+AS54=0,"",IF(AR54=4,3,IF(AR54=3,1,0)))</f>
        <v>3</v>
      </c>
      <c r="AS53" s="160"/>
      <c r="AT53" s="168">
        <f t="shared" ref="AT53" si="864">IF(AT54+AU54=0,"",IF(AT54=4,3,IF(AT54=3,1,0)))</f>
        <v>3</v>
      </c>
      <c r="AU53" s="169"/>
      <c r="AV53" s="168">
        <f t="shared" ref="AV53" si="865">IF(AV54+AW54=0,"",IF(AV54=4,3,IF(AV54=3,1,0)))</f>
        <v>3</v>
      </c>
      <c r="AW53" s="169"/>
      <c r="AX53" s="168">
        <f t="shared" ref="AX53" si="866">IF(AX54+AY54=0,"",IF(AX54=4,3,IF(AX54=3,1,0)))</f>
        <v>0</v>
      </c>
      <c r="AY53" s="169"/>
      <c r="AZ53" s="168">
        <f t="shared" ref="AZ53" si="867">IF(AZ54+BA54=0,"",IF(AZ54=4,3,IF(AZ54=3,1,0)))</f>
        <v>3</v>
      </c>
      <c r="BA53" s="169"/>
      <c r="BB53" s="168">
        <f t="shared" ref="BB53" si="868">IF(BB54+BC54=0,"",IF(BB54=4,3,IF(BB54=3,1,0)))</f>
        <v>3</v>
      </c>
      <c r="BC53" s="169"/>
      <c r="BD53" s="168">
        <f t="shared" ref="BD53" si="869">IF(BD54+BE54=0,"",IF(BD54=4,3,IF(BD54=3,1,0)))</f>
        <v>3</v>
      </c>
      <c r="BE53" s="169"/>
      <c r="BF53" s="168">
        <f t="shared" ref="BF53" si="870">IF(BF54+BG54=0,"",IF(BF54=4,3,IF(BF54=3,1,0)))</f>
        <v>0</v>
      </c>
      <c r="BG53" s="169"/>
      <c r="BH53" s="168">
        <f t="shared" ref="BH53" si="871">IF(BH54+BI54=0,"",IF(BH54=4,3,IF(BH54=3,1,0)))</f>
        <v>0</v>
      </c>
      <c r="BI53" s="169"/>
      <c r="BJ53" s="168">
        <f t="shared" ref="BJ53" si="872">IF(BJ54+BK54=0,"",IF(BJ54=4,3,IF(BJ54=3,1,0)))</f>
        <v>3</v>
      </c>
      <c r="BK53" s="169"/>
      <c r="BL53" s="148"/>
      <c r="BM53" s="149"/>
      <c r="BN53" s="168">
        <f t="shared" ref="BN53" si="873">IF(BN54+BO54=0,"",IF(BN54=4,3,IF(BN54=3,1,0)))</f>
        <v>3</v>
      </c>
      <c r="BO53" s="169"/>
      <c r="BP53" s="168">
        <f t="shared" ref="BP53" si="874">IF(BP54+BQ54=0,"",IF(BP54=4,3,IF(BP54=3,1,0)))</f>
        <v>1</v>
      </c>
      <c r="BQ53" s="169"/>
      <c r="BR53" s="168">
        <f t="shared" ref="BR53" si="875">IF(BR54+BS54=0,"",IF(BR54=4,3,IF(BR54=3,1,0)))</f>
        <v>3</v>
      </c>
      <c r="BS53" s="169"/>
      <c r="BT53" s="168" t="str">
        <f t="shared" ref="BT53" si="876">IF(BT54+BU54=0,"",IF(BT54=4,3,IF(BT54=3,1,0)))</f>
        <v/>
      </c>
      <c r="BU53" s="169"/>
      <c r="BV53" s="165"/>
      <c r="BW53" s="84"/>
      <c r="BX53" s="157">
        <v>3</v>
      </c>
      <c r="BY53" s="158"/>
      <c r="BZ53" s="159" t="str">
        <f t="shared" ref="BZ53" si="877">IF(BZ54+CA54=0,"",IF(BZ54=4,3,IF(BZ54=3,1,0)))</f>
        <v/>
      </c>
      <c r="CA53" s="160"/>
      <c r="CB53" s="159" t="str">
        <f t="shared" ref="CB53" si="878">IF(CB54+CC54=0,"",IF(CB54=4,3,IF(CB54=3,1,0)))</f>
        <v/>
      </c>
      <c r="CC53" s="160"/>
      <c r="CD53" s="103"/>
      <c r="CE53" s="104"/>
      <c r="CF53" s="159" t="str">
        <f t="shared" ref="CF53" si="879">IF(CF54+CG54=0,"",IF(CF54=4,3,IF(CF54=3,1,0)))</f>
        <v/>
      </c>
      <c r="CG53" s="160"/>
      <c r="CH53" s="159" t="str">
        <f t="shared" ref="CH53" si="880">IF(CH54+CI54=0,"",IF(CH54=4,3,IF(CH54=3,1,0)))</f>
        <v/>
      </c>
      <c r="CI53" s="160"/>
      <c r="CJ53" s="159" t="str">
        <f t="shared" ref="CJ53" si="881">IF(CJ54+CK54=0,"",IF(CJ54=4,3,IF(CJ54=3,1,0)))</f>
        <v/>
      </c>
      <c r="CK53" s="160"/>
      <c r="CL53" s="161">
        <f>SUM(BZ53:CK53)</f>
        <v>0</v>
      </c>
      <c r="CM53" s="162"/>
      <c r="CN53" s="84"/>
      <c r="CO53" s="157">
        <f>IF($R53=1,$M53/2)+IF($R53=0,$M53)</f>
        <v>0</v>
      </c>
      <c r="CP53" s="157">
        <f>IF($T53=1,$M53/2)+IF($T53=0,$M53)</f>
        <v>0</v>
      </c>
      <c r="CQ53" s="157">
        <f>IF($V53=1,$M53/2)+IF($V53=0,$M53)</f>
        <v>47</v>
      </c>
      <c r="CR53" s="157">
        <f>IF($X53=1,$M53/2)+IF($X53=0,$M53)</f>
        <v>23.5</v>
      </c>
      <c r="CS53" s="157">
        <f>IF($Z53=1,$M53/2)+IF($Z53=0,$M53)</f>
        <v>0</v>
      </c>
      <c r="CT53" s="157">
        <f>IF($AB53=1,$M53/2)+IF($AB53=0,$M53)</f>
        <v>47</v>
      </c>
      <c r="CU53" s="157">
        <f>IF($AD53=1,$M53/2)+IF($AD53=0,$M53)</f>
        <v>23.5</v>
      </c>
      <c r="CV53" s="157">
        <f>IF($AF53=1,$M53/2)+IF($AF53=0,$M53)</f>
        <v>47</v>
      </c>
      <c r="CW53" s="177">
        <f>IF($AH53=1,$M53/2)+IF($AH53=0,$M53)</f>
        <v>23.5</v>
      </c>
      <c r="CX53" s="177">
        <f>IF($AJ53=1,$M53/2)+IF($AJ53=0,$M53)</f>
        <v>47</v>
      </c>
      <c r="CY53" s="157">
        <f>IF($AL53=1,$M53/2)+IF($AL53=0,$M53)</f>
        <v>0</v>
      </c>
      <c r="CZ53" s="157">
        <f>IF($AN53=1,$M53/2)+IF($AN53=0,$M53)</f>
        <v>0</v>
      </c>
      <c r="DA53" s="157">
        <f>IF($AP53=1,$M53/2)+IF($AP53=0,$M53)</f>
        <v>23.5</v>
      </c>
      <c r="DB53" s="157">
        <f>IF($AR53=1,$M53/2)+IF($AR53=0,$M53)</f>
        <v>0</v>
      </c>
      <c r="DC53" s="157">
        <f>IF($AT53=1,$M53/2)+IF($AT53=0,$M53)</f>
        <v>0</v>
      </c>
      <c r="DD53" s="157">
        <f>IF($AV53=1,$M53/2)+IF($AV53=0,$M53)</f>
        <v>0</v>
      </c>
      <c r="DE53" s="157">
        <f>IF($AX53=1,$M53/2)+IF($AX53=0,$M53)</f>
        <v>47</v>
      </c>
      <c r="DF53" s="157">
        <f>IF($AZ53=1,$M53/2)+IF($AZ53=0,$M53)</f>
        <v>0</v>
      </c>
      <c r="DG53" s="157">
        <f>IF($BB53=1,$M53/2)+IF($BB53=0,$M53)</f>
        <v>0</v>
      </c>
      <c r="DH53" s="157">
        <f>IF($BD53=1,$M53/2)+IF($BD53=0,$M53)</f>
        <v>0</v>
      </c>
      <c r="DI53" s="157">
        <f>IF($BF53=1,$M53/2)+IF($BF53=0,$M53)</f>
        <v>47</v>
      </c>
      <c r="DJ53" s="157">
        <f>IF($BH53=1,$M53/2)+IF($BH53=0,$M53)</f>
        <v>47</v>
      </c>
      <c r="DK53" s="157">
        <f>IF($BJ53=1,$M53/2)+IF($BJ53=0,$M53)</f>
        <v>0</v>
      </c>
      <c r="DL53" s="178"/>
      <c r="DM53" s="157">
        <f>IF($BN53=1,$M53/2)+IF($BN53=0,$M53)</f>
        <v>0</v>
      </c>
      <c r="DN53" s="157">
        <f>IF($BP53=1,$M53/2)+IF($BP53=0,$M53)</f>
        <v>23.5</v>
      </c>
      <c r="DO53" s="157">
        <f>IF($BR53=1,$M53/2)+IF($BR53=0,$M53)</f>
        <v>0</v>
      </c>
      <c r="DP53" s="157">
        <f>IF($BT53=1,$M53/2)+IF($BT53=0,$M53)</f>
        <v>0</v>
      </c>
      <c r="DQ53" s="90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</row>
    <row r="54" spans="1:153" ht="13.5" customHeight="1">
      <c r="A54" s="187"/>
      <c r="B54" s="172"/>
      <c r="C54" s="172"/>
      <c r="D54" s="172"/>
      <c r="E54" s="173"/>
      <c r="F54" s="173"/>
      <c r="G54" s="180"/>
      <c r="H54" s="175"/>
      <c r="I54" s="174"/>
      <c r="J54" s="173"/>
      <c r="K54" s="170"/>
      <c r="L54" s="170"/>
      <c r="M54" s="167"/>
      <c r="N54" s="165"/>
      <c r="O54" s="55">
        <f>SUM($BT54,$BR54,$BP54,$BN54,$BL54,$BJ54,$BH54,$BF54,$BD54,$BB54,$AZ54,$AX54,$AV54,$AT54,$AR54,$AP54,$AN54,$AL54,$AJ54,$AH54,$AF54,$AD54,$AB54,$Z54,$X54,$V54,$T54,$R54,)</f>
        <v>83</v>
      </c>
      <c r="P54" s="56">
        <f>SUM($BU54,$BS54,$BQ54,$BO54,$BM54,$BK54,$BI54,$BG54,$BE54,$BC54,$BA54,$AY54,$AW54,$AU54,$AS54,$AQ54,$AO54,$AM54,$AK54,$AI54,$AG54,$AE54,$AC54,$AA54,$Y54,$W54,$U54,$S54,)</f>
        <v>58</v>
      </c>
      <c r="Q54" s="171"/>
      <c r="R54" s="48">
        <v>4</v>
      </c>
      <c r="S54" s="49">
        <v>0</v>
      </c>
      <c r="T54" s="48">
        <v>4</v>
      </c>
      <c r="U54" s="49">
        <v>2</v>
      </c>
      <c r="V54" s="48">
        <v>2</v>
      </c>
      <c r="W54" s="49">
        <v>4</v>
      </c>
      <c r="X54" s="48">
        <v>3</v>
      </c>
      <c r="Y54" s="49">
        <v>3</v>
      </c>
      <c r="Z54" s="47">
        <v>4</v>
      </c>
      <c r="AA54" s="46">
        <v>2</v>
      </c>
      <c r="AB54" s="47">
        <v>2</v>
      </c>
      <c r="AC54" s="46">
        <v>4</v>
      </c>
      <c r="AD54" s="47">
        <v>3</v>
      </c>
      <c r="AE54" s="46">
        <v>3</v>
      </c>
      <c r="AF54" s="47">
        <v>2</v>
      </c>
      <c r="AG54" s="46">
        <v>4</v>
      </c>
      <c r="AH54" s="47">
        <v>3</v>
      </c>
      <c r="AI54" s="46">
        <v>3</v>
      </c>
      <c r="AJ54" s="47">
        <v>2</v>
      </c>
      <c r="AK54" s="46">
        <v>4</v>
      </c>
      <c r="AL54" s="47">
        <v>4</v>
      </c>
      <c r="AM54" s="46">
        <v>0</v>
      </c>
      <c r="AN54" s="47">
        <v>4</v>
      </c>
      <c r="AO54" s="46">
        <v>1</v>
      </c>
      <c r="AP54" s="47">
        <v>3</v>
      </c>
      <c r="AQ54" s="46">
        <v>3</v>
      </c>
      <c r="AR54" s="48">
        <v>4</v>
      </c>
      <c r="AS54" s="49">
        <v>1</v>
      </c>
      <c r="AT54" s="128">
        <v>4</v>
      </c>
      <c r="AU54" s="129">
        <v>0</v>
      </c>
      <c r="AV54" s="128">
        <v>4</v>
      </c>
      <c r="AW54" s="129">
        <v>2</v>
      </c>
      <c r="AX54" s="128">
        <v>2</v>
      </c>
      <c r="AY54" s="129">
        <v>4</v>
      </c>
      <c r="AZ54" s="128">
        <v>4</v>
      </c>
      <c r="BA54" s="129">
        <v>0</v>
      </c>
      <c r="BB54" s="128">
        <v>4</v>
      </c>
      <c r="BC54" s="129">
        <v>2</v>
      </c>
      <c r="BD54" s="128">
        <v>4</v>
      </c>
      <c r="BE54" s="129">
        <v>0</v>
      </c>
      <c r="BF54" s="128">
        <v>0</v>
      </c>
      <c r="BG54" s="129">
        <v>4</v>
      </c>
      <c r="BH54" s="128">
        <v>2</v>
      </c>
      <c r="BI54" s="129">
        <v>4</v>
      </c>
      <c r="BJ54" s="128">
        <v>4</v>
      </c>
      <c r="BK54" s="129">
        <v>2</v>
      </c>
      <c r="BL54" s="142"/>
      <c r="BM54" s="143"/>
      <c r="BN54" s="128">
        <v>4</v>
      </c>
      <c r="BO54" s="129">
        <v>1</v>
      </c>
      <c r="BP54" s="128">
        <v>3</v>
      </c>
      <c r="BQ54" s="129">
        <v>3</v>
      </c>
      <c r="BR54" s="128">
        <v>4</v>
      </c>
      <c r="BS54" s="129">
        <v>2</v>
      </c>
      <c r="BT54" s="128"/>
      <c r="BU54" s="129"/>
      <c r="BV54" s="165"/>
      <c r="BW54" s="84"/>
      <c r="BX54" s="157"/>
      <c r="BY54" s="158"/>
      <c r="BZ54" s="47"/>
      <c r="CA54" s="46"/>
      <c r="CB54" s="47"/>
      <c r="CC54" s="46"/>
      <c r="CD54" s="107"/>
      <c r="CE54" s="108"/>
      <c r="CF54" s="47"/>
      <c r="CG54" s="109"/>
      <c r="CH54" s="47"/>
      <c r="CI54" s="46"/>
      <c r="CJ54" s="47"/>
      <c r="CK54" s="46"/>
      <c r="CL54" s="161"/>
      <c r="CM54" s="162"/>
      <c r="CN54" s="84"/>
      <c r="CO54" s="157"/>
      <c r="CP54" s="157"/>
      <c r="CQ54" s="157"/>
      <c r="CR54" s="157"/>
      <c r="CS54" s="157"/>
      <c r="CT54" s="157"/>
      <c r="CU54" s="157"/>
      <c r="CV54" s="157"/>
      <c r="CW54" s="177"/>
      <c r="CX54" s="177"/>
      <c r="CY54" s="157"/>
      <c r="CZ54" s="157"/>
      <c r="DA54" s="157"/>
      <c r="DB54" s="157"/>
      <c r="DC54" s="157"/>
      <c r="DD54" s="157"/>
      <c r="DE54" s="157"/>
      <c r="DF54" s="157"/>
      <c r="DG54" s="157"/>
      <c r="DH54" s="157"/>
      <c r="DI54" s="157"/>
      <c r="DJ54" s="157"/>
      <c r="DK54" s="157"/>
      <c r="DL54" s="178"/>
      <c r="DM54" s="157"/>
      <c r="DN54" s="157"/>
      <c r="DO54" s="157"/>
      <c r="DP54" s="157"/>
      <c r="DQ54" s="90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</row>
    <row r="55" spans="1:153" ht="12.75" customHeight="1">
      <c r="A55" s="185">
        <v>25</v>
      </c>
      <c r="B55" s="172" t="s">
        <v>249</v>
      </c>
      <c r="C55" s="172" t="s">
        <v>236</v>
      </c>
      <c r="D55" s="172"/>
      <c r="E55" s="173">
        <f t="shared" ref="E55" si="882">IF(G55="",0,IF(F55+G55&lt;1000,1000,F55+G55))</f>
        <v>1447.96</v>
      </c>
      <c r="F55" s="173">
        <f t="shared" ref="F55" si="883">IF(I55&gt;150,IF(H55&gt;=65,0,SUM(K55-(COUNT(R55:AS55))*3*(15+50)%)*10),IF(I55&lt;-150,IF((K55-(COUNT(R55:AS55))*3*((G55-$G$63)/10+50)%)*10&lt;1,0,SUM(K55-(COUNT(R55:AS55))*3*((G55-$G$63)/10+50)%)*10),SUM(K55-(COUNT(R55:AS55))*3*((G55-$G$63)/10+50)%)*10))</f>
        <v>-82.04</v>
      </c>
      <c r="G55" s="180">
        <v>1530</v>
      </c>
      <c r="H55" s="175">
        <f t="shared" ref="H55" si="884">IF(COUNT(R55:AS55)=0,0,K55/((COUNT(R55:AS55))*3)%)</f>
        <v>45.238095238095241</v>
      </c>
      <c r="I55" s="173">
        <f t="shared" ref="I55" si="885">IF(G55="",0,G55-$G$63)</f>
        <v>147.71428571428578</v>
      </c>
      <c r="J55" s="173">
        <f t="shared" ref="J55" si="886">IF(G55=0,0,(SUM($G$7:$G$62)-G55)/(COUNT($G$7:$G$62)-1))</f>
        <v>1429.5769230769231</v>
      </c>
      <c r="K55" s="170">
        <f t="shared" ref="K55" si="887">SUM(R55:AS55)</f>
        <v>19</v>
      </c>
      <c r="L55" s="170">
        <f t="shared" ref="L55" si="888">SUM(AT55:BU55)</f>
        <v>15</v>
      </c>
      <c r="M55" s="166">
        <f t="shared" ref="M55" si="889">SUM(K55+L55)</f>
        <v>34</v>
      </c>
      <c r="N55" s="165">
        <v>15</v>
      </c>
      <c r="O55" s="198">
        <f>IF(O56+P56&lt;1,0,SUM(O56/P56))</f>
        <v>0.95890410958904104</v>
      </c>
      <c r="P55" s="199"/>
      <c r="Q55" s="171">
        <f>DM63</f>
        <v>479</v>
      </c>
      <c r="R55" s="159">
        <f t="shared" ref="R55" si="890">IF(R56+S56=0,"",IF(R56=4,3,IF(R56=3,1,0)))</f>
        <v>0</v>
      </c>
      <c r="S55" s="160"/>
      <c r="T55" s="159">
        <f t="shared" ref="T55" si="891">IF(T56+U56=0,"",IF(T56=4,3,IF(T56=3,1,0)))</f>
        <v>1</v>
      </c>
      <c r="U55" s="160"/>
      <c r="V55" s="159">
        <f t="shared" ref="V55" si="892">IF(V56+W56=0,"",IF(V56=4,3,IF(V56=3,1,0)))</f>
        <v>3</v>
      </c>
      <c r="W55" s="160"/>
      <c r="X55" s="159">
        <f t="shared" ref="X55" si="893">IF(X56+Y56=0,"",IF(X56=4,3,IF(X56=3,1,0)))</f>
        <v>3</v>
      </c>
      <c r="Y55" s="160"/>
      <c r="Z55" s="159">
        <f t="shared" ref="Z55" si="894">IF(Z56+AA56=0,"",IF(Z56=4,3,IF(Z56=3,1,0)))</f>
        <v>0</v>
      </c>
      <c r="AA55" s="160"/>
      <c r="AB55" s="159">
        <f t="shared" ref="AB55" si="895">IF(AB56+AC56=0,"",IF(AB56=4,3,IF(AB56=3,1,0)))</f>
        <v>1</v>
      </c>
      <c r="AC55" s="160"/>
      <c r="AD55" s="159">
        <f t="shared" ref="AD55" si="896">IF(AD56+AE56=0,"",IF(AD56=4,3,IF(AD56=3,1,0)))</f>
        <v>0</v>
      </c>
      <c r="AE55" s="160"/>
      <c r="AF55" s="159">
        <f t="shared" ref="AF55" si="897">IF(AF56+AG56=0,"",IF(AF56=4,3,IF(AF56=3,1,0)))</f>
        <v>0</v>
      </c>
      <c r="AG55" s="160"/>
      <c r="AH55" s="159">
        <f t="shared" ref="AH55" si="898">IF(AH56+AI56=0,"",IF(AH56=4,3,IF(AH56=3,1,0)))</f>
        <v>0</v>
      </c>
      <c r="AI55" s="160"/>
      <c r="AJ55" s="159">
        <f t="shared" ref="AJ55" si="899">IF(AJ56+AK56=0,"",IF(AJ56=4,3,IF(AJ56=3,1,0)))</f>
        <v>3</v>
      </c>
      <c r="AK55" s="160"/>
      <c r="AL55" s="159">
        <f t="shared" ref="AL55" si="900">IF(AL56+AM56=0,"",IF(AL56=4,3,IF(AL56=3,1,0)))</f>
        <v>1</v>
      </c>
      <c r="AM55" s="160"/>
      <c r="AN55" s="159">
        <f t="shared" ref="AN55" si="901">IF(AN56+AO56=0,"",IF(AN56=4,3,IF(AN56=3,1,0)))</f>
        <v>1</v>
      </c>
      <c r="AO55" s="160"/>
      <c r="AP55" s="159">
        <f>IF(AP56+AQ56=0,"",IF(AP56=4,3,IF(AP56=3,1,0)))</f>
        <v>3</v>
      </c>
      <c r="AQ55" s="160"/>
      <c r="AR55" s="159">
        <f>IF(AR56+AS56=0,"",IF(AR56=4,3,IF(AR56=3,1,0)))</f>
        <v>3</v>
      </c>
      <c r="AS55" s="160"/>
      <c r="AT55" s="168">
        <f t="shared" ref="AT55" si="902">IF(AT56+AU56=0,"",IF(AT56=4,3,IF(AT56=3,1,0)))</f>
        <v>1</v>
      </c>
      <c r="AU55" s="169"/>
      <c r="AV55" s="168">
        <f t="shared" ref="AV55" si="903">IF(AV56+AW56=0,"",IF(AV56=4,3,IF(AV56=3,1,0)))</f>
        <v>0</v>
      </c>
      <c r="AW55" s="169"/>
      <c r="AX55" s="168">
        <f t="shared" ref="AX55" si="904">IF(AX56+AY56=0,"",IF(AX56=4,3,IF(AX56=3,1,0)))</f>
        <v>1</v>
      </c>
      <c r="AY55" s="169"/>
      <c r="AZ55" s="168">
        <f t="shared" ref="AZ55" si="905">IF(AZ56+BA56=0,"",IF(AZ56=4,3,IF(AZ56=3,1,0)))</f>
        <v>3</v>
      </c>
      <c r="BA55" s="169"/>
      <c r="BB55" s="168">
        <f t="shared" ref="BB55" si="906">IF(BB56+BC56=0,"",IF(BB56=4,3,IF(BB56=3,1,0)))</f>
        <v>1</v>
      </c>
      <c r="BC55" s="169"/>
      <c r="BD55" s="168">
        <f t="shared" ref="BD55" si="907">IF(BD56+BE56=0,"",IF(BD56=4,3,IF(BD56=3,1,0)))</f>
        <v>0</v>
      </c>
      <c r="BE55" s="169"/>
      <c r="BF55" s="168">
        <f t="shared" ref="BF55" si="908">IF(BF56+BG56=0,"",IF(BF56=4,3,IF(BF56=3,1,0)))</f>
        <v>1</v>
      </c>
      <c r="BG55" s="169"/>
      <c r="BH55" s="168">
        <f t="shared" ref="BH55" si="909">IF(BH56+BI56=0,"",IF(BH56=4,3,IF(BH56=3,1,0)))</f>
        <v>1</v>
      </c>
      <c r="BI55" s="169"/>
      <c r="BJ55" s="168">
        <f t="shared" ref="BJ55" si="910">IF(BJ56+BK56=0,"",IF(BJ56=4,3,IF(BJ56=3,1,0)))</f>
        <v>3</v>
      </c>
      <c r="BK55" s="169"/>
      <c r="BL55" s="168">
        <f t="shared" ref="BL55" si="911">IF(BL56+BM56=0,"",IF(BL56=4,3,IF(BL56=3,1,0)))</f>
        <v>0</v>
      </c>
      <c r="BM55" s="169"/>
      <c r="BN55" s="148"/>
      <c r="BO55" s="149"/>
      <c r="BP55" s="168">
        <f t="shared" ref="BP55" si="912">IF(BP56+BQ56=0,"",IF(BP56=4,3,IF(BP56=3,1,0)))</f>
        <v>1</v>
      </c>
      <c r="BQ55" s="169"/>
      <c r="BR55" s="168">
        <f t="shared" ref="BR55" si="913">IF(BR56+BS56=0,"",IF(BR56=4,3,IF(BR56=3,1,0)))</f>
        <v>3</v>
      </c>
      <c r="BS55" s="169"/>
      <c r="BT55" s="168" t="str">
        <f t="shared" ref="BT55" si="914">IF(BT56+BU56=0,"",IF(BT56=4,3,IF(BT56=3,1,0)))</f>
        <v/>
      </c>
      <c r="BU55" s="169"/>
      <c r="BV55" s="165"/>
      <c r="BW55" s="84"/>
      <c r="BX55" s="157">
        <v>4</v>
      </c>
      <c r="BY55" s="158"/>
      <c r="BZ55" s="159" t="str">
        <f t="shared" ref="BZ55" si="915">IF(BZ56+CA56=0,"",IF(BZ56=4,3,IF(BZ56=3,1,0)))</f>
        <v/>
      </c>
      <c r="CA55" s="160"/>
      <c r="CB55" s="159" t="str">
        <f t="shared" ref="CB55" si="916">IF(CB56+CC56=0,"",IF(CB56=4,3,IF(CB56=3,1,0)))</f>
        <v/>
      </c>
      <c r="CC55" s="160"/>
      <c r="CD55" s="159" t="str">
        <f t="shared" ref="CD55" si="917">IF(CD56+CE56=0,"",IF(CD56=4,3,IF(CD56=3,1,0)))</f>
        <v/>
      </c>
      <c r="CE55" s="160"/>
      <c r="CF55" s="110"/>
      <c r="CG55" s="111"/>
      <c r="CH55" s="159" t="str">
        <f t="shared" ref="CH55" si="918">IF(CH56+CI56=0,"",IF(CH56=4,3,IF(CH56=3,1,0)))</f>
        <v/>
      </c>
      <c r="CI55" s="160"/>
      <c r="CJ55" s="159" t="str">
        <f t="shared" ref="CJ55" si="919">IF(CJ56+CK56=0,"",IF(CJ56=4,3,IF(CJ56=3,1,0)))</f>
        <v/>
      </c>
      <c r="CK55" s="160"/>
      <c r="CL55" s="161">
        <f t="shared" ref="CL55" si="920">SUM(BZ55:CK55)</f>
        <v>0</v>
      </c>
      <c r="CM55" s="162"/>
      <c r="CN55" s="84"/>
      <c r="CO55" s="157">
        <f>IF($R55=1,$M55/2)+IF($R55=0,$M55)</f>
        <v>34</v>
      </c>
      <c r="CP55" s="157">
        <f>IF($T55=1,$M55/2)+IF($T55=0,$M55)</f>
        <v>17</v>
      </c>
      <c r="CQ55" s="157">
        <f>IF($V55=1,$M55/2)+IF($V55=0,$M55)</f>
        <v>0</v>
      </c>
      <c r="CR55" s="157">
        <f>IF($X55=1,$M55/2)+IF($X55=0,$M55)</f>
        <v>0</v>
      </c>
      <c r="CS55" s="157">
        <f>IF($Z55=1,$M55/2)+IF($Z55=0,$M55)</f>
        <v>34</v>
      </c>
      <c r="CT55" s="157">
        <f>IF($AB55=1,$M55/2)+IF($AB55=0,$M55)</f>
        <v>17</v>
      </c>
      <c r="CU55" s="157">
        <f>IF($AD55=1,$M55/2)+IF($AD55=0,$M55)</f>
        <v>34</v>
      </c>
      <c r="CV55" s="157">
        <f>IF($AF55=1,$M55/2)+IF($AF55=0,$M55)</f>
        <v>34</v>
      </c>
      <c r="CW55" s="177">
        <f>IF($AH55=1,$M55/2)+IF($AH55=0,$M55)</f>
        <v>34</v>
      </c>
      <c r="CX55" s="177">
        <f>IF($AJ55=1,$M55/2)+IF($AJ55=0,$M55)</f>
        <v>0</v>
      </c>
      <c r="CY55" s="157">
        <f>IF($AL55=1,$M55/2)+IF($AL55=0,$M55)</f>
        <v>17</v>
      </c>
      <c r="CZ55" s="157">
        <f>IF($AN55=1,$M55/2)+IF($AN55=0,$M55)</f>
        <v>17</v>
      </c>
      <c r="DA55" s="157">
        <f>IF($AP55=1,$M55/2)+IF($AP55=0,$M55)</f>
        <v>0</v>
      </c>
      <c r="DB55" s="157">
        <f>IF($AR55=1,$M55/2)+IF($AR55=0,$M55)</f>
        <v>0</v>
      </c>
      <c r="DC55" s="157">
        <f>IF($AT55=1,$M55/2)+IF($AT55=0,$M55)</f>
        <v>17</v>
      </c>
      <c r="DD55" s="157">
        <f>IF($AV55=1,$M55/2)+IF($AV55=0,$M55)</f>
        <v>34</v>
      </c>
      <c r="DE55" s="157">
        <f>IF($AX55=1,$M55/2)+IF($AX55=0,$M55)</f>
        <v>17</v>
      </c>
      <c r="DF55" s="157">
        <f>IF($AZ55=1,$M55/2)+IF($AZ55=0,$M55)</f>
        <v>0</v>
      </c>
      <c r="DG55" s="157">
        <f>IF($BB55=1,$M55/2)+IF($BB55=0,$M55)</f>
        <v>17</v>
      </c>
      <c r="DH55" s="157">
        <f>IF($BD55=1,$M55/2)+IF($BD55=0,$M55)</f>
        <v>34</v>
      </c>
      <c r="DI55" s="157">
        <f>IF($BF55=1,$M55/2)+IF($BF55=0,$M55)</f>
        <v>17</v>
      </c>
      <c r="DJ55" s="157">
        <f>IF($BH55=1,$M55/2)+IF($BH55=0,$M55)</f>
        <v>17</v>
      </c>
      <c r="DK55" s="157">
        <f>IF($BJ55=1,$M55/2)+IF($BJ55=0,$M55)</f>
        <v>0</v>
      </c>
      <c r="DL55" s="157">
        <f>IF($BL55=1,$M55/2)+IF($BL55=0,$M55)</f>
        <v>34</v>
      </c>
      <c r="DM55" s="178"/>
      <c r="DN55" s="157">
        <f>IF($BP55=1,$M55/2)+IF($BP55=0,$M55)</f>
        <v>17</v>
      </c>
      <c r="DO55" s="157">
        <f>IF($BR55=1,$M55/2)+IF($BR55=0,$M55)</f>
        <v>0</v>
      </c>
      <c r="DP55" s="157">
        <f>IF($BT55=1,$M55/2)+IF($BT55=0,$M55)</f>
        <v>0</v>
      </c>
      <c r="DQ55" s="204"/>
      <c r="DR55" s="90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</row>
    <row r="56" spans="1:153" ht="13.5" customHeight="1">
      <c r="A56" s="188"/>
      <c r="B56" s="172"/>
      <c r="C56" s="172"/>
      <c r="D56" s="172"/>
      <c r="E56" s="173"/>
      <c r="F56" s="173"/>
      <c r="G56" s="180"/>
      <c r="H56" s="175"/>
      <c r="I56" s="174"/>
      <c r="J56" s="173"/>
      <c r="K56" s="170"/>
      <c r="L56" s="170"/>
      <c r="M56" s="167"/>
      <c r="N56" s="165"/>
      <c r="O56" s="55">
        <f>SUM($BT56,$BR56,$BP56,$BN56,$BL56,$BJ56,$BH56,$BF56,$BD56,$BB56,$AZ56,$AX56,$AV56,$AT56,$AR56,$AP56,$AN56,$AL56,$AJ56,$AH56,$AF56,$AD56,$AB56,$Z56,$X56,$V56,$T56,$R56,)</f>
        <v>70</v>
      </c>
      <c r="P56" s="56">
        <f>SUM($BU56,$BS56,$BQ56,$BO56,$BM56,$BK56,$BI56,$BG56,$BE56,$BC56,$BA56,$AY56,$AW56,$AU56,$AS56,$AQ56,$AO56,$AM56,$AK56,$AI56,$AG56,$AE56,$AC56,$AA56,$Y56,$W56,$U56,$S56,)</f>
        <v>73</v>
      </c>
      <c r="Q56" s="171"/>
      <c r="R56" s="50">
        <v>1</v>
      </c>
      <c r="S56" s="51">
        <v>4</v>
      </c>
      <c r="T56" s="50">
        <v>3</v>
      </c>
      <c r="U56" s="51">
        <v>3</v>
      </c>
      <c r="V56" s="50">
        <v>4</v>
      </c>
      <c r="W56" s="51">
        <v>0</v>
      </c>
      <c r="X56" s="50">
        <v>4</v>
      </c>
      <c r="Y56" s="51">
        <v>2</v>
      </c>
      <c r="Z56" s="50">
        <v>2</v>
      </c>
      <c r="AA56" s="51">
        <v>4</v>
      </c>
      <c r="AB56" s="52">
        <v>3</v>
      </c>
      <c r="AC56" s="53">
        <v>3</v>
      </c>
      <c r="AD56" s="52">
        <v>1</v>
      </c>
      <c r="AE56" s="53">
        <v>4</v>
      </c>
      <c r="AF56" s="52">
        <v>1</v>
      </c>
      <c r="AG56" s="53">
        <v>4</v>
      </c>
      <c r="AH56" s="52">
        <v>0</v>
      </c>
      <c r="AI56" s="53">
        <v>4</v>
      </c>
      <c r="AJ56" s="52">
        <v>4</v>
      </c>
      <c r="AK56" s="53">
        <v>2</v>
      </c>
      <c r="AL56" s="52">
        <v>3</v>
      </c>
      <c r="AM56" s="53">
        <v>3</v>
      </c>
      <c r="AN56" s="52">
        <v>3</v>
      </c>
      <c r="AO56" s="53">
        <v>3</v>
      </c>
      <c r="AP56" s="52">
        <v>4</v>
      </c>
      <c r="AQ56" s="53">
        <v>1</v>
      </c>
      <c r="AR56" s="52">
        <v>4</v>
      </c>
      <c r="AS56" s="53">
        <v>2</v>
      </c>
      <c r="AT56" s="128">
        <v>3</v>
      </c>
      <c r="AU56" s="129">
        <v>3</v>
      </c>
      <c r="AV56" s="136">
        <v>2</v>
      </c>
      <c r="AW56" s="137">
        <v>4</v>
      </c>
      <c r="AX56" s="136">
        <v>3</v>
      </c>
      <c r="AY56" s="137">
        <v>3</v>
      </c>
      <c r="AZ56" s="136">
        <v>4</v>
      </c>
      <c r="BA56" s="137">
        <v>2</v>
      </c>
      <c r="BB56" s="136">
        <v>3</v>
      </c>
      <c r="BC56" s="137">
        <v>3</v>
      </c>
      <c r="BD56" s="136">
        <v>0</v>
      </c>
      <c r="BE56" s="137">
        <v>4</v>
      </c>
      <c r="BF56" s="136">
        <v>3</v>
      </c>
      <c r="BG56" s="137">
        <v>3</v>
      </c>
      <c r="BH56" s="136">
        <v>3</v>
      </c>
      <c r="BI56" s="137">
        <v>3</v>
      </c>
      <c r="BJ56" s="136">
        <v>4</v>
      </c>
      <c r="BK56" s="137">
        <v>1</v>
      </c>
      <c r="BL56" s="136">
        <v>1</v>
      </c>
      <c r="BM56" s="137">
        <v>4</v>
      </c>
      <c r="BN56" s="142"/>
      <c r="BO56" s="143"/>
      <c r="BP56" s="136">
        <v>3</v>
      </c>
      <c r="BQ56" s="137">
        <v>3</v>
      </c>
      <c r="BR56" s="136">
        <v>4</v>
      </c>
      <c r="BS56" s="137">
        <v>1</v>
      </c>
      <c r="BT56" s="136"/>
      <c r="BU56" s="137"/>
      <c r="BV56" s="165"/>
      <c r="BW56" s="84"/>
      <c r="BX56" s="157"/>
      <c r="BY56" s="158"/>
      <c r="BZ56" s="47"/>
      <c r="CA56" s="46"/>
      <c r="CB56" s="47"/>
      <c r="CC56" s="46"/>
      <c r="CD56" s="47"/>
      <c r="CE56" s="46"/>
      <c r="CF56" s="112"/>
      <c r="CG56" s="113"/>
      <c r="CH56" s="47"/>
      <c r="CI56" s="46"/>
      <c r="CJ56" s="47"/>
      <c r="CK56" s="46"/>
      <c r="CL56" s="161"/>
      <c r="CM56" s="162"/>
      <c r="CN56" s="84"/>
      <c r="CO56" s="157"/>
      <c r="CP56" s="157"/>
      <c r="CQ56" s="157"/>
      <c r="CR56" s="157"/>
      <c r="CS56" s="157"/>
      <c r="CT56" s="157"/>
      <c r="CU56" s="157"/>
      <c r="CV56" s="157"/>
      <c r="CW56" s="177"/>
      <c r="CX56" s="177"/>
      <c r="CY56" s="157"/>
      <c r="CZ56" s="157"/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78"/>
      <c r="DN56" s="157"/>
      <c r="DO56" s="157"/>
      <c r="DP56" s="157"/>
      <c r="DQ56" s="205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</row>
    <row r="57" spans="1:153" ht="12.75" customHeight="1">
      <c r="A57" s="185">
        <v>26</v>
      </c>
      <c r="B57" s="172" t="s">
        <v>250</v>
      </c>
      <c r="C57" s="172" t="s">
        <v>242</v>
      </c>
      <c r="D57" s="172"/>
      <c r="E57" s="173">
        <f t="shared" ref="E57" si="921">IF(G57="",0,IF(F57+G57&lt;1000,1000,F57+G57))</f>
        <v>1476.78</v>
      </c>
      <c r="F57" s="173">
        <f t="shared" ref="F57" si="922">IF(I57&gt;150,IF(H57&gt;=65,0,SUM(K57-(COUNT(R57:AS57))*3*(15+50)%)*10),IF(I57&lt;-150,IF((K57-(COUNT(R57:AS57))*3*((G57-$G$63)/10+50)%)*10&lt;1,0,SUM(K57-(COUNT(R57:AS57))*3*((G57-$G$63)/10+50)%)*10),SUM(K57-(COUNT(R57:AS57))*3*((G57-$G$63)/10+50)%)*10))</f>
        <v>17.779999999999987</v>
      </c>
      <c r="G57" s="180">
        <v>1459</v>
      </c>
      <c r="H57" s="175">
        <f t="shared" ref="H57" si="923">IF(COUNT(R57:AS57)=0,0,K57/((COUNT(R57:AS57))*3)%)</f>
        <v>61.904761904761905</v>
      </c>
      <c r="I57" s="173">
        <f t="shared" ref="I57" si="924">IF(G57="",0,G57-$G$63)</f>
        <v>76.714285714285779</v>
      </c>
      <c r="J57" s="173">
        <f t="shared" ref="J57" si="925">IF(G57=0,0,(SUM($G$7:$G$62)-G57)/(COUNT($G$7:$G$62)-1))</f>
        <v>1432.3076923076924</v>
      </c>
      <c r="K57" s="170">
        <f t="shared" ref="K57" si="926">SUM(R57:AS57)</f>
        <v>26</v>
      </c>
      <c r="L57" s="170">
        <f t="shared" ref="L57" si="927">SUM(AT57:BU57)</f>
        <v>18</v>
      </c>
      <c r="M57" s="166">
        <f t="shared" ref="M57" si="928">SUM(K57+L57)</f>
        <v>44</v>
      </c>
      <c r="N57" s="165">
        <v>7</v>
      </c>
      <c r="O57" s="198">
        <f>IF(O58+P58&lt;1,0,SUM(O58/P58))</f>
        <v>1.3859649122807018</v>
      </c>
      <c r="P57" s="199"/>
      <c r="Q57" s="171">
        <f>DN63</f>
        <v>502</v>
      </c>
      <c r="R57" s="159">
        <f t="shared" ref="R57" si="929">IF(R58+S58=0,"",IF(R58=4,3,IF(R58=3,1,0)))</f>
        <v>3</v>
      </c>
      <c r="S57" s="160"/>
      <c r="T57" s="159">
        <f t="shared" ref="T57" si="930">IF(T58+U58=0,"",IF(T58=4,3,IF(T58=3,1,0)))</f>
        <v>0</v>
      </c>
      <c r="U57" s="160"/>
      <c r="V57" s="159">
        <f t="shared" ref="V57" si="931">IF(V58+W58=0,"",IF(V58=4,3,IF(V58=3,1,0)))</f>
        <v>1</v>
      </c>
      <c r="W57" s="160"/>
      <c r="X57" s="159">
        <f t="shared" ref="X57" si="932">IF(X58+Y58=0,"",IF(X58=4,3,IF(X58=3,1,0)))</f>
        <v>3</v>
      </c>
      <c r="Y57" s="160"/>
      <c r="Z57" s="159">
        <f t="shared" ref="Z57" si="933">IF(Z58+AA58=0,"",IF(Z58=4,3,IF(Z58=3,1,0)))</f>
        <v>3</v>
      </c>
      <c r="AA57" s="160"/>
      <c r="AB57" s="159">
        <f t="shared" ref="AB57" si="934">IF(AB58+AC58=0,"",IF(AB58=4,3,IF(AB58=3,1,0)))</f>
        <v>1</v>
      </c>
      <c r="AC57" s="160"/>
      <c r="AD57" s="159">
        <f t="shared" ref="AD57" si="935">IF(AD58+AE58=0,"",IF(AD58=4,3,IF(AD58=3,1,0)))</f>
        <v>1</v>
      </c>
      <c r="AE57" s="160"/>
      <c r="AF57" s="159">
        <f t="shared" ref="AF57" si="936">IF(AF58+AG58=0,"",IF(AF58=4,3,IF(AF58=3,1,0)))</f>
        <v>1</v>
      </c>
      <c r="AG57" s="160"/>
      <c r="AH57" s="159">
        <f t="shared" ref="AH57" si="937">IF(AH58+AI58=0,"",IF(AH58=4,3,IF(AH58=3,1,0)))</f>
        <v>1</v>
      </c>
      <c r="AI57" s="160"/>
      <c r="AJ57" s="159">
        <f t="shared" ref="AJ57" si="938">IF(AJ58+AK58=0,"",IF(AJ58=4,3,IF(AJ58=3,1,0)))</f>
        <v>0</v>
      </c>
      <c r="AK57" s="160"/>
      <c r="AL57" s="159">
        <f t="shared" ref="AL57" si="939">IF(AL58+AM58=0,"",IF(AL58=4,3,IF(AL58=3,1,0)))</f>
        <v>3</v>
      </c>
      <c r="AM57" s="160"/>
      <c r="AN57" s="159">
        <f t="shared" ref="AN57" si="940">IF(AN58+AO58=0,"",IF(AN58=4,3,IF(AN58=3,1,0)))</f>
        <v>3</v>
      </c>
      <c r="AO57" s="160"/>
      <c r="AP57" s="159">
        <f>IF(AP58+AQ58=0,"",IF(AP58=4,3,IF(AP58=3,1,0)))</f>
        <v>3</v>
      </c>
      <c r="AQ57" s="160"/>
      <c r="AR57" s="159">
        <f>IF(AR58+AS58=0,"",IF(AR58=4,3,IF(AR58=3,1,0)))</f>
        <v>3</v>
      </c>
      <c r="AS57" s="160"/>
      <c r="AT57" s="168">
        <f t="shared" ref="AT57" si="941">IF(AT58+AU58=0,"",IF(AT58=4,3,IF(AT58=3,1,0)))</f>
        <v>3</v>
      </c>
      <c r="AU57" s="169"/>
      <c r="AV57" s="168">
        <f t="shared" ref="AV57" si="942">IF(AV58+AW58=0,"",IF(AV58=4,3,IF(AV58=3,1,0)))</f>
        <v>0</v>
      </c>
      <c r="AW57" s="169"/>
      <c r="AX57" s="168">
        <f t="shared" ref="AX57" si="943">IF(AX58+AY58=0,"",IF(AX58=4,3,IF(AX58=3,1,0)))</f>
        <v>0</v>
      </c>
      <c r="AY57" s="169"/>
      <c r="AZ57" s="168">
        <f t="shared" ref="AZ57" si="944">IF(AZ58+BA58=0,"",IF(AZ58=4,3,IF(AZ58=3,1,0)))</f>
        <v>1</v>
      </c>
      <c r="BA57" s="169"/>
      <c r="BB57" s="168">
        <f t="shared" ref="BB57" si="945">IF(BB58+BC58=0,"",IF(BB58=4,3,IF(BB58=3,1,0)))</f>
        <v>3</v>
      </c>
      <c r="BC57" s="169"/>
      <c r="BD57" s="168">
        <f t="shared" ref="BD57" si="946">IF(BD58+BE58=0,"",IF(BD58=4,3,IF(BD58=3,1,0)))</f>
        <v>3</v>
      </c>
      <c r="BE57" s="169"/>
      <c r="BF57" s="168">
        <f t="shared" ref="BF57" si="947">IF(BF58+BG58=0,"",IF(BF58=4,3,IF(BF58=3,1,0)))</f>
        <v>0</v>
      </c>
      <c r="BG57" s="169"/>
      <c r="BH57" s="168">
        <f t="shared" ref="BH57" si="948">IF(BH58+BI58=0,"",IF(BH58=4,3,IF(BH58=3,1,0)))</f>
        <v>3</v>
      </c>
      <c r="BI57" s="169"/>
      <c r="BJ57" s="168">
        <f t="shared" ref="BJ57" si="949">IF(BJ58+BK58=0,"",IF(BJ58=4,3,IF(BJ58=3,1,0)))</f>
        <v>3</v>
      </c>
      <c r="BK57" s="169"/>
      <c r="BL57" s="168">
        <f t="shared" ref="BL57" si="950">IF(BL58+BM58=0,"",IF(BL58=4,3,IF(BL58=3,1,0)))</f>
        <v>1</v>
      </c>
      <c r="BM57" s="169"/>
      <c r="BN57" s="168">
        <f t="shared" ref="BN57" si="951">IF(BN58+BO58=0,"",IF(BN58=4,3,IF(BN58=3,1,0)))</f>
        <v>1</v>
      </c>
      <c r="BO57" s="169"/>
      <c r="BP57" s="148"/>
      <c r="BQ57" s="149"/>
      <c r="BR57" s="168">
        <f t="shared" ref="BR57" si="952">IF(BR58+BS58=0,"",IF(BR58=4,3,IF(BR58=3,1,0)))</f>
        <v>0</v>
      </c>
      <c r="BS57" s="169"/>
      <c r="BT57" s="168" t="str">
        <f t="shared" ref="BT57" si="953">IF(BT58+BU58=0,"",IF(BT58=4,3,IF(BT58=3,1,0)))</f>
        <v/>
      </c>
      <c r="BU57" s="169"/>
      <c r="BV57" s="165"/>
      <c r="BW57" s="84"/>
      <c r="BX57" s="157">
        <v>5</v>
      </c>
      <c r="BY57" s="158"/>
      <c r="BZ57" s="159" t="str">
        <f t="shared" ref="BZ57" si="954">IF(BZ58+CA58=0,"",IF(BZ58=4,3,IF(BZ58=3,1,0)))</f>
        <v/>
      </c>
      <c r="CA57" s="160"/>
      <c r="CB57" s="159" t="str">
        <f t="shared" ref="CB57" si="955">IF(CB58+CC58=0,"",IF(CB58=4,3,IF(CB58=3,1,0)))</f>
        <v/>
      </c>
      <c r="CC57" s="160"/>
      <c r="CD57" s="159" t="str">
        <f t="shared" ref="CD57" si="956">IF(CD58+CE58=0,"",IF(CD58=4,3,IF(CD58=3,1,0)))</f>
        <v/>
      </c>
      <c r="CE57" s="160"/>
      <c r="CF57" s="159" t="str">
        <f t="shared" ref="CF57" si="957">IF(CF58+CG58=0,"",IF(CF58=4,3,IF(CF58=3,1,0)))</f>
        <v/>
      </c>
      <c r="CG57" s="160"/>
      <c r="CH57" s="110"/>
      <c r="CI57" s="111"/>
      <c r="CJ57" s="159" t="str">
        <f t="shared" ref="CJ57" si="958">IF(CJ58+CK58=0,"",IF(CJ58=4,3,IF(CJ58=3,1,0)))</f>
        <v/>
      </c>
      <c r="CK57" s="160"/>
      <c r="CL57" s="161">
        <f t="shared" ref="CL57" si="959">SUM(BZ57:CK57)</f>
        <v>0</v>
      </c>
      <c r="CM57" s="162"/>
      <c r="CN57" s="84"/>
      <c r="CO57" s="157">
        <f>IF($R57=1,$M57/2)+IF($R57=0,$M57)</f>
        <v>0</v>
      </c>
      <c r="CP57" s="157">
        <f>IF($T57=1,$M57/2)+IF($T57=0,$M57)</f>
        <v>44</v>
      </c>
      <c r="CQ57" s="157">
        <f>IF($V57=1,$M57/2)+IF($V57=0,$M57)</f>
        <v>22</v>
      </c>
      <c r="CR57" s="157">
        <f>IF($X57=1,$M57/2)+IF($X57=0,$M57)</f>
        <v>0</v>
      </c>
      <c r="CS57" s="157">
        <f>IF($Z57=1,$M57/2)+IF($Z57=0,$M57)</f>
        <v>0</v>
      </c>
      <c r="CT57" s="157">
        <f>IF($AB57=1,$M57/2)+IF($AB57=0,$M57)</f>
        <v>22</v>
      </c>
      <c r="CU57" s="157">
        <f>IF($AD57=1,$M57/2)+IF($AD57=0,$M57)</f>
        <v>22</v>
      </c>
      <c r="CV57" s="157">
        <f>IF($AF57=1,$M57/2)+IF($AF57=0,$M57)</f>
        <v>22</v>
      </c>
      <c r="CW57" s="177">
        <f>IF($AH57=1,$M57/2)+IF($AH57=0,$M57)</f>
        <v>22</v>
      </c>
      <c r="CX57" s="177">
        <f>IF($AJ57=1,$M57/2)+IF($AJ57=0,$M57)</f>
        <v>44</v>
      </c>
      <c r="CY57" s="157">
        <f>IF($AL57=1,$M57/2)+IF($AL57=0,$M57)</f>
        <v>0</v>
      </c>
      <c r="CZ57" s="157">
        <f>IF($AN57=1,$M57/2)+IF($AN57=0,$M57)</f>
        <v>0</v>
      </c>
      <c r="DA57" s="157">
        <f>IF($AP57=1,$M57/2)+IF($AP57=0,$M57)</f>
        <v>0</v>
      </c>
      <c r="DB57" s="177">
        <f>IF($AR57=1,$M57/2)+IF($AR57=0,$M57)</f>
        <v>0</v>
      </c>
      <c r="DC57" s="157">
        <f>IF($AT57=1,$M57/2)+IF($AT57=0,$M57)</f>
        <v>0</v>
      </c>
      <c r="DD57" s="157">
        <f>IF($AV57=1,$M57/2)+IF($AV57=0,$M57)</f>
        <v>44</v>
      </c>
      <c r="DE57" s="157">
        <f>IF($AX57=1,$M57/2)+IF($AX57=0,$M57)</f>
        <v>44</v>
      </c>
      <c r="DF57" s="157">
        <f>IF($AZ57=1,$M57/2)+IF($AZ57=0,$M57)</f>
        <v>22</v>
      </c>
      <c r="DG57" s="157">
        <f>IF($BB57=1,$M57/2)+IF($BB57=0,$M57)</f>
        <v>0</v>
      </c>
      <c r="DH57" s="157">
        <f>IF($BD57=1,$M57/2)+IF($BD57=0,$M57)</f>
        <v>0</v>
      </c>
      <c r="DI57" s="157">
        <f>IF($BF57=1,$M57/2)+IF($BF57=0,$M57)</f>
        <v>44</v>
      </c>
      <c r="DJ57" s="157">
        <f>IF($BH57=1,$M57/2)+IF($BH57=0,$M57)</f>
        <v>0</v>
      </c>
      <c r="DK57" s="157">
        <f>IF($BJ57=1,$M57/2)+IF($BJ57=0,$M57)</f>
        <v>0</v>
      </c>
      <c r="DL57" s="157">
        <f>IF($BL57=1,$M57/2)+IF($BL57=0,$M57)</f>
        <v>22</v>
      </c>
      <c r="DM57" s="157">
        <f>IF($BN57=1,$M57/2)+IF($BN57=0,$M57)</f>
        <v>22</v>
      </c>
      <c r="DN57" s="178"/>
      <c r="DO57" s="157">
        <f>IF($BR57=1,$M57/2)+IF($BR57=0,$M57)</f>
        <v>44</v>
      </c>
      <c r="DP57" s="157">
        <f>IF($BT57=1,$M57/2)+IF($BT57=0,$M57)</f>
        <v>0</v>
      </c>
      <c r="DQ57" s="90"/>
      <c r="DR57" s="90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</row>
    <row r="58" spans="1:153" ht="13.5" customHeight="1">
      <c r="A58" s="184"/>
      <c r="B58" s="172"/>
      <c r="C58" s="172"/>
      <c r="D58" s="172"/>
      <c r="E58" s="173"/>
      <c r="F58" s="173"/>
      <c r="G58" s="180"/>
      <c r="H58" s="175"/>
      <c r="I58" s="174"/>
      <c r="J58" s="173"/>
      <c r="K58" s="170"/>
      <c r="L58" s="170"/>
      <c r="M58" s="167"/>
      <c r="N58" s="165"/>
      <c r="O58" s="55">
        <f>SUM($BT58,$BR58,$BP58,$BN58,$BL58,$BJ58,$BH58,$BF58,$BD58,$BB58,$AZ58,$AX58,$AV58,$AT58,$AR58,$AP58,$AN58,$AL58,$AJ58,$AH58,$AF58,$AD58,$AB58,$Z58,$X58,$V58,$T58,$R58,)</f>
        <v>79</v>
      </c>
      <c r="P58" s="56">
        <f>SUM($BU58,$BS58,$BQ58,$BO58,$BM58,$BK58,$BI58,$BG58,$BE58,$BC58,$BA58,$AY58,$AW58,$AU58,$AS58,$AQ58,$AO58,$AM58,$AK58,$AI58,$AG58,$AE58,$AC58,$AA58,$Y58,$W58,$U58,$S58,)</f>
        <v>57</v>
      </c>
      <c r="Q58" s="171"/>
      <c r="R58" s="54">
        <v>4</v>
      </c>
      <c r="S58" s="49">
        <v>0</v>
      </c>
      <c r="T58" s="48">
        <v>0</v>
      </c>
      <c r="U58" s="49">
        <v>4</v>
      </c>
      <c r="V58" s="48">
        <v>3</v>
      </c>
      <c r="W58" s="49">
        <v>3</v>
      </c>
      <c r="X58" s="48">
        <v>4</v>
      </c>
      <c r="Y58" s="49">
        <v>2</v>
      </c>
      <c r="Z58" s="48">
        <v>4</v>
      </c>
      <c r="AA58" s="49">
        <v>0</v>
      </c>
      <c r="AB58" s="48">
        <v>3</v>
      </c>
      <c r="AC58" s="49">
        <v>3</v>
      </c>
      <c r="AD58" s="47">
        <v>3</v>
      </c>
      <c r="AE58" s="46">
        <v>3</v>
      </c>
      <c r="AF58" s="47">
        <v>3</v>
      </c>
      <c r="AG58" s="46">
        <v>3</v>
      </c>
      <c r="AH58" s="47">
        <v>3</v>
      </c>
      <c r="AI58" s="46">
        <v>3</v>
      </c>
      <c r="AJ58" s="47">
        <v>2</v>
      </c>
      <c r="AK58" s="46">
        <v>4</v>
      </c>
      <c r="AL58" s="47">
        <v>4</v>
      </c>
      <c r="AM58" s="46">
        <v>0</v>
      </c>
      <c r="AN58" s="47">
        <v>4</v>
      </c>
      <c r="AO58" s="46">
        <v>1</v>
      </c>
      <c r="AP58" s="47">
        <v>4</v>
      </c>
      <c r="AQ58" s="46">
        <v>1</v>
      </c>
      <c r="AR58" s="47">
        <v>4</v>
      </c>
      <c r="AS58" s="46">
        <v>1</v>
      </c>
      <c r="AT58" s="128">
        <v>4</v>
      </c>
      <c r="AU58" s="129">
        <v>1</v>
      </c>
      <c r="AV58" s="130">
        <v>1</v>
      </c>
      <c r="AW58" s="131">
        <v>4</v>
      </c>
      <c r="AX58" s="128">
        <v>1</v>
      </c>
      <c r="AY58" s="129">
        <v>4</v>
      </c>
      <c r="AZ58" s="128">
        <v>3</v>
      </c>
      <c r="BA58" s="129">
        <v>3</v>
      </c>
      <c r="BB58" s="128">
        <v>4</v>
      </c>
      <c r="BC58" s="129">
        <v>2</v>
      </c>
      <c r="BD58" s="128">
        <v>4</v>
      </c>
      <c r="BE58" s="129">
        <v>0</v>
      </c>
      <c r="BF58" s="128">
        <v>1</v>
      </c>
      <c r="BG58" s="129">
        <v>4</v>
      </c>
      <c r="BH58" s="128">
        <v>4</v>
      </c>
      <c r="BI58" s="129">
        <v>1</v>
      </c>
      <c r="BJ58" s="128">
        <v>4</v>
      </c>
      <c r="BK58" s="129">
        <v>0</v>
      </c>
      <c r="BL58" s="128">
        <v>3</v>
      </c>
      <c r="BM58" s="129">
        <v>3</v>
      </c>
      <c r="BN58" s="128">
        <v>3</v>
      </c>
      <c r="BO58" s="129">
        <v>3</v>
      </c>
      <c r="BP58" s="142"/>
      <c r="BQ58" s="143"/>
      <c r="BR58" s="128">
        <v>2</v>
      </c>
      <c r="BS58" s="129">
        <v>4</v>
      </c>
      <c r="BT58" s="128"/>
      <c r="BU58" s="129"/>
      <c r="BV58" s="165"/>
      <c r="BW58" s="84"/>
      <c r="BX58" s="157"/>
      <c r="BY58" s="158"/>
      <c r="BZ58" s="47"/>
      <c r="CA58" s="46"/>
      <c r="CB58" s="47"/>
      <c r="CC58" s="46"/>
      <c r="CD58" s="47"/>
      <c r="CE58" s="46"/>
      <c r="CF58" s="47"/>
      <c r="CG58" s="46"/>
      <c r="CH58" s="112"/>
      <c r="CI58" s="113"/>
      <c r="CJ58" s="47"/>
      <c r="CK58" s="46"/>
      <c r="CL58" s="161"/>
      <c r="CM58" s="162"/>
      <c r="CN58" s="84"/>
      <c r="CO58" s="157"/>
      <c r="CP58" s="157"/>
      <c r="CQ58" s="157"/>
      <c r="CR58" s="157"/>
      <c r="CS58" s="157"/>
      <c r="CT58" s="157"/>
      <c r="CU58" s="157"/>
      <c r="CV58" s="157"/>
      <c r="CW58" s="177"/>
      <c r="CX58" s="177"/>
      <c r="CY58" s="157"/>
      <c r="CZ58" s="157"/>
      <c r="DA58" s="157"/>
      <c r="DB58" s="177"/>
      <c r="DC58" s="157"/>
      <c r="DD58" s="157"/>
      <c r="DE58" s="157"/>
      <c r="DF58" s="157"/>
      <c r="DG58" s="157"/>
      <c r="DH58" s="157"/>
      <c r="DI58" s="157"/>
      <c r="DJ58" s="157"/>
      <c r="DK58" s="157"/>
      <c r="DL58" s="157"/>
      <c r="DM58" s="157"/>
      <c r="DN58" s="178"/>
      <c r="DO58" s="157"/>
      <c r="DP58" s="157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</row>
    <row r="59" spans="1:153" ht="12.75" customHeight="1">
      <c r="A59" s="185">
        <v>27</v>
      </c>
      <c r="B59" s="172" t="s">
        <v>251</v>
      </c>
      <c r="C59" s="172" t="s">
        <v>238</v>
      </c>
      <c r="D59" s="172"/>
      <c r="E59" s="173">
        <f t="shared" ref="E59" si="960">IF(G59="",0,IF(F59+G59&lt;1000,1000,F59+G59))</f>
        <v>1544.9</v>
      </c>
      <c r="F59" s="173">
        <f t="shared" ref="F59" si="961">IF(I59&gt;150,IF(H59&gt;=65,0,SUM(K59-(COUNT(R59:AS59))*3*(15+50)%)*10),IF(I59&lt;-150,IF((K59-(COUNT(R59:AS59))*3*((G59-$G$63)/10+50)%)*10&lt;1,0,SUM(K59-(COUNT(R59:AS59))*3*((G59-$G$63)/10+50)%)*10),SUM(K59-(COUNT(R59:AS59))*3*((G59-$G$63)/10+50)%)*10))</f>
        <v>71.899999999999977</v>
      </c>
      <c r="G59" s="180">
        <v>1473</v>
      </c>
      <c r="H59" s="175">
        <f t="shared" ref="H59" si="962">IF(COUNT(R59:AS59)=0,0,K59/((COUNT(R59:AS59))*3)%)</f>
        <v>76.19047619047619</v>
      </c>
      <c r="I59" s="173">
        <f t="shared" ref="I59" si="963">IF(G59="",0,G59-$G$63)</f>
        <v>90.714285714285779</v>
      </c>
      <c r="J59" s="173">
        <f t="shared" ref="J59" si="964">IF(G59=0,0,(SUM($G$7:$G$62)-G59)/(COUNT($G$7:$G$62)-1))</f>
        <v>1431.7692307692307</v>
      </c>
      <c r="K59" s="170">
        <f>SUM(R59:AS59)</f>
        <v>32</v>
      </c>
      <c r="L59" s="170">
        <f t="shared" ref="L59" si="965">SUM(AT59:BU59)</f>
        <v>15</v>
      </c>
      <c r="M59" s="166">
        <f>SUM(K59+L59)</f>
        <v>47</v>
      </c>
      <c r="N59" s="165">
        <v>5</v>
      </c>
      <c r="O59" s="198">
        <f>IF(O60+P60&lt;1,0,SUM(O60/P60))</f>
        <v>1.3125</v>
      </c>
      <c r="P59" s="199"/>
      <c r="Q59" s="171">
        <f>DO63</f>
        <v>556.5</v>
      </c>
      <c r="R59" s="159">
        <f t="shared" ref="R59" si="966">IF(R60+S60=0,"",IF(R60=4,3,IF(R60=3,1,0)))</f>
        <v>1</v>
      </c>
      <c r="S59" s="160"/>
      <c r="T59" s="159">
        <f t="shared" ref="T59" si="967">IF(T60+U60=0,"",IF(T60=4,3,IF(T60=3,1,0)))</f>
        <v>3</v>
      </c>
      <c r="U59" s="160"/>
      <c r="V59" s="159">
        <f t="shared" ref="V59" si="968">IF(V60+W60=0,"",IF(V60=4,3,IF(V60=3,1,0)))</f>
        <v>1</v>
      </c>
      <c r="W59" s="160"/>
      <c r="X59" s="159">
        <f t="shared" ref="X59" si="969">IF(X60+Y60=0,"",IF(X60=4,3,IF(X60=3,1,0)))</f>
        <v>1</v>
      </c>
      <c r="Y59" s="160"/>
      <c r="Z59" s="159">
        <f t="shared" ref="Z59" si="970">IF(Z60+AA60=0,"",IF(Z60=4,3,IF(Z60=3,1,0)))</f>
        <v>3</v>
      </c>
      <c r="AA59" s="160"/>
      <c r="AB59" s="159">
        <f t="shared" ref="AB59" si="971">IF(AB60+AC60=0,"",IF(AB60=4,3,IF(AB60=3,1,0)))</f>
        <v>3</v>
      </c>
      <c r="AC59" s="160"/>
      <c r="AD59" s="159">
        <f t="shared" ref="AD59" si="972">IF(AD60+AE60=0,"",IF(AD60=4,3,IF(AD60=3,1,0)))</f>
        <v>1</v>
      </c>
      <c r="AE59" s="160"/>
      <c r="AF59" s="159">
        <f t="shared" ref="AF59" si="973">IF(AF60+AG60=0,"",IF(AF60=4,3,IF(AF60=3,1,0)))</f>
        <v>3</v>
      </c>
      <c r="AG59" s="160"/>
      <c r="AH59" s="159">
        <f t="shared" ref="AH59" si="974">IF(AH60+AI60=0,"",IF(AH60=4,3,IF(AH60=3,1,0)))</f>
        <v>3</v>
      </c>
      <c r="AI59" s="160"/>
      <c r="AJ59" s="159">
        <f t="shared" ref="AJ59" si="975">IF(AJ60+AK60=0,"",IF(AJ60=4,3,IF(AJ60=3,1,0)))</f>
        <v>3</v>
      </c>
      <c r="AK59" s="160"/>
      <c r="AL59" s="159">
        <f t="shared" ref="AL59" si="976">IF(AL60+AM60=0,"",IF(AL60=4,3,IF(AL60=3,1,0)))</f>
        <v>3</v>
      </c>
      <c r="AM59" s="160"/>
      <c r="AN59" s="159">
        <f t="shared" ref="AN59" si="977">IF(AN60+AO60=0,"",IF(AN60=4,3,IF(AN60=3,1,0)))</f>
        <v>3</v>
      </c>
      <c r="AO59" s="160"/>
      <c r="AP59" s="159">
        <f>IF(AP60+AQ60=0,"",IF(AP60=4,3,IF(AP60=3,1,0)))</f>
        <v>1</v>
      </c>
      <c r="AQ59" s="160"/>
      <c r="AR59" s="159">
        <f>IF(AR60+AS60=0,"",IF(AR60=4,3,IF(AR60=3,1,0)))</f>
        <v>3</v>
      </c>
      <c r="AS59" s="160"/>
      <c r="AT59" s="168">
        <f t="shared" ref="AT59" si="978">IF(AT60+AU60=0,"",IF(AT60=4,3,IF(AT60=3,1,0)))</f>
        <v>3</v>
      </c>
      <c r="AU59" s="169"/>
      <c r="AV59" s="168">
        <f t="shared" ref="AV59" si="979">IF(AV60+AW60=0,"",IF(AV60=4,3,IF(AV60=3,1,0)))</f>
        <v>1</v>
      </c>
      <c r="AW59" s="169"/>
      <c r="AX59" s="168">
        <f t="shared" ref="AX59" si="980">IF(AX60+AY60=0,"",IF(AX60=4,3,IF(AX60=3,1,0)))</f>
        <v>3</v>
      </c>
      <c r="AY59" s="169"/>
      <c r="AZ59" s="168">
        <f t="shared" ref="AZ59" si="981">IF(AZ60+BA60=0,"",IF(AZ60=4,3,IF(AZ60=3,1,0)))</f>
        <v>0</v>
      </c>
      <c r="BA59" s="169"/>
      <c r="BB59" s="168">
        <f t="shared" ref="BB59" si="982">IF(BB60+BC60=0,"",IF(BB60=4,3,IF(BB60=3,1,0)))</f>
        <v>1</v>
      </c>
      <c r="BC59" s="169"/>
      <c r="BD59" s="168">
        <f t="shared" ref="BD59" si="983">IF(BD60+BE60=0,"",IF(BD60=4,3,IF(BD60=3,1,0)))</f>
        <v>1</v>
      </c>
      <c r="BE59" s="169"/>
      <c r="BF59" s="168">
        <f t="shared" ref="BF59" si="984">IF(BF60+BG60=0,"",IF(BF60=4,3,IF(BF60=3,1,0)))</f>
        <v>0</v>
      </c>
      <c r="BG59" s="169"/>
      <c r="BH59" s="168">
        <f t="shared" ref="BH59" si="985">IF(BH60+BI60=0,"",IF(BH60=4,3,IF(BH60=3,1,0)))</f>
        <v>3</v>
      </c>
      <c r="BI59" s="169"/>
      <c r="BJ59" s="168">
        <f t="shared" ref="BJ59" si="986">IF(BJ60+BK60=0,"",IF(BJ60=4,3,IF(BJ60=3,1,0)))</f>
        <v>0</v>
      </c>
      <c r="BK59" s="169"/>
      <c r="BL59" s="168">
        <f t="shared" ref="BL59" si="987">IF(BL60+BM60=0,"",IF(BL60=4,3,IF(BL60=3,1,0)))</f>
        <v>0</v>
      </c>
      <c r="BM59" s="169"/>
      <c r="BN59" s="168">
        <f t="shared" ref="BN59" si="988">IF(BN60+BO60=0,"",IF(BN60=4,3,IF(BN60=3,1,0)))</f>
        <v>0</v>
      </c>
      <c r="BO59" s="169"/>
      <c r="BP59" s="168">
        <f t="shared" ref="BP59" si="989">IF(BP60+BQ60=0,"",IF(BP60=4,3,IF(BP60=3,1,0)))</f>
        <v>3</v>
      </c>
      <c r="BQ59" s="169"/>
      <c r="BR59" s="148"/>
      <c r="BS59" s="149"/>
      <c r="BT59" s="168" t="str">
        <f>IF(BT60+BU60=0,"",IF(BT60=4,3,IF(BT60=3,1,0)))</f>
        <v/>
      </c>
      <c r="BU59" s="169"/>
      <c r="BV59" s="165"/>
      <c r="BW59" s="84"/>
      <c r="BX59" s="157">
        <v>6</v>
      </c>
      <c r="BY59" s="158"/>
      <c r="BZ59" s="159" t="str">
        <f t="shared" ref="BZ59" si="990">IF(BZ60+CA60=0,"",IF(BZ60=4,3,IF(BZ60=3,1,0)))</f>
        <v/>
      </c>
      <c r="CA59" s="160"/>
      <c r="CB59" s="159" t="str">
        <f t="shared" ref="CB59" si="991">IF(CB60+CC60=0,"",IF(CB60=4,3,IF(CB60=3,1,0)))</f>
        <v/>
      </c>
      <c r="CC59" s="160"/>
      <c r="CD59" s="159" t="str">
        <f t="shared" ref="CD59" si="992">IF(CD60+CE60=0,"",IF(CD60=4,3,IF(CD60=3,1,0)))</f>
        <v/>
      </c>
      <c r="CE59" s="160"/>
      <c r="CF59" s="159" t="str">
        <f t="shared" ref="CF59" si="993">IF(CF60+CG60=0,"",IF(CF60=4,3,IF(CF60=3,1,0)))</f>
        <v/>
      </c>
      <c r="CG59" s="160"/>
      <c r="CH59" s="159" t="str">
        <f t="shared" ref="CH59" si="994">IF(CH60+CI60=0,"",IF(CH60=4,3,IF(CH60=3,1,0)))</f>
        <v/>
      </c>
      <c r="CI59" s="160"/>
      <c r="CJ59" s="110"/>
      <c r="CK59" s="111"/>
      <c r="CL59" s="161">
        <f t="shared" ref="CL59" si="995">SUM(BZ59:CK59)</f>
        <v>0</v>
      </c>
      <c r="CM59" s="162"/>
      <c r="CN59" s="84"/>
      <c r="CO59" s="157">
        <f>IF($R59=1,$M59/2)+IF($R59=0,$M59)</f>
        <v>23.5</v>
      </c>
      <c r="CP59" s="157">
        <f>IF($T59=1,$M59/2)+IF($T59=0,$M59)</f>
        <v>0</v>
      </c>
      <c r="CQ59" s="157">
        <f>IF($V59=1,$M59/2)+IF($V59=0,$M59)</f>
        <v>23.5</v>
      </c>
      <c r="CR59" s="157">
        <f>IF($X59=1,$M59/2)+IF($X59=0,$M59)</f>
        <v>23.5</v>
      </c>
      <c r="CS59" s="157">
        <f>IF($Z59=1,$M59/2)+IF($Z59=0,$M59)</f>
        <v>0</v>
      </c>
      <c r="CT59" s="157">
        <f>IF($AB59=1,$M59/2)+IF($AB59=0,$M59)</f>
        <v>0</v>
      </c>
      <c r="CU59" s="157">
        <f>IF($AD59=1,$M59/2)+IF($AD59=0,$M59)</f>
        <v>23.5</v>
      </c>
      <c r="CV59" s="157">
        <f>IF($AF59=1,$M59/2)+IF($AF59=0,$M59)</f>
        <v>0</v>
      </c>
      <c r="CW59" s="177">
        <f>IF($AH59=1,$M59/2)+IF($AH59=0,$M59)</f>
        <v>0</v>
      </c>
      <c r="CX59" s="177">
        <f>IF($AJ59=1,$M59/2)+IF($AJ59=0,$M59)</f>
        <v>0</v>
      </c>
      <c r="CY59" s="157">
        <f>IF($AL59=1,$M59/2)+IF($AL59=0,$M59)</f>
        <v>0</v>
      </c>
      <c r="CZ59" s="157">
        <f>IF($AN59=1,$M59/2)+IF($AN59=0,$M59)</f>
        <v>0</v>
      </c>
      <c r="DA59" s="157">
        <f>IF($AP59=1,$M59/2)+IF($AP59=0,$M59)</f>
        <v>23.5</v>
      </c>
      <c r="DB59" s="177">
        <f>IF($AR59=1,$M59/2)+IF($AR59=0,$M59)</f>
        <v>0</v>
      </c>
      <c r="DC59" s="157">
        <f>IF($AT59=1,$M59/2)+IF($AT59=0,$M59)</f>
        <v>0</v>
      </c>
      <c r="DD59" s="157">
        <f>IF($AV59=1,$M59/2)+IF($AV59=0,$M59)</f>
        <v>23.5</v>
      </c>
      <c r="DE59" s="157">
        <f>IF($AX59=1,$M59/2)+IF($AX59=0,$M59)</f>
        <v>0</v>
      </c>
      <c r="DF59" s="157">
        <f>IF($AZ59=1,$M59/2)+IF($AZ59=0,$M59)</f>
        <v>47</v>
      </c>
      <c r="DG59" s="157">
        <f>IF($BB59=1,$M59/2)+IF($BB59=0,$M59)</f>
        <v>23.5</v>
      </c>
      <c r="DH59" s="157">
        <f>IF($BD59=1,$M59/2)+IF($BD59=0,$M59)</f>
        <v>23.5</v>
      </c>
      <c r="DI59" s="157">
        <f>IF($BF59=1,$M59/2)+IF($BF59=0,$M59)</f>
        <v>47</v>
      </c>
      <c r="DJ59" s="157">
        <f>IF($BH59=1,$M59/2)+IF($BH59=0,$M59)</f>
        <v>0</v>
      </c>
      <c r="DK59" s="157">
        <f>IF($BJ59=1,$M59/2)+IF($BJ59=0,$M59)</f>
        <v>47</v>
      </c>
      <c r="DL59" s="157">
        <f>IF($BL59=1,$M59/2)+IF($BL59=0,$M59)</f>
        <v>47</v>
      </c>
      <c r="DM59" s="157">
        <f>IF($BN59=1,$M59/2)+IF($BN59=0,$M59)</f>
        <v>47</v>
      </c>
      <c r="DN59" s="157">
        <f>IF($BP59=1,$M59/2)+IF($BP59=0,$M59)</f>
        <v>0</v>
      </c>
      <c r="DO59" s="178"/>
      <c r="DP59" s="157">
        <f>IF($BT59=1,$M59/2)+IF($BT59=0,$M59)</f>
        <v>0</v>
      </c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</row>
    <row r="60" spans="1:153" ht="13.5" customHeight="1">
      <c r="A60" s="184"/>
      <c r="B60" s="172"/>
      <c r="C60" s="172"/>
      <c r="D60" s="172"/>
      <c r="E60" s="173"/>
      <c r="F60" s="173"/>
      <c r="G60" s="180"/>
      <c r="H60" s="175"/>
      <c r="I60" s="174"/>
      <c r="J60" s="173"/>
      <c r="K60" s="170"/>
      <c r="L60" s="170"/>
      <c r="M60" s="167"/>
      <c r="N60" s="165"/>
      <c r="O60" s="55">
        <f>SUM($BT60,$BR60,$BP60,$BN60,$BL60,$BJ60,$BH60,$BF60,$BD60,$BB60,$AZ60,$AX60,$AV60,$AT60,$AR60,$AP60,$AN60,$AL60,$AJ60,$AH60,$AF60,$AD60,$AB60,$Z60,$X60,$V60,$T60,$R60,)</f>
        <v>84</v>
      </c>
      <c r="P60" s="56">
        <f>SUM($BU60,$BS60,$BQ60,$BO60,$BM60,$BK60,$BI60,$BG60,$BE60,$BC60,$BA60,$AY60,$AW60,$AU60,$AS60,$AQ60,$AO60,$AM60,$AK60,$AI60,$AG60,$AE60,$AC60,$AA60,$Y60,$W60,$U60,$S60,)</f>
        <v>64</v>
      </c>
      <c r="Q60" s="171"/>
      <c r="R60" s="48">
        <v>3</v>
      </c>
      <c r="S60" s="49">
        <v>3</v>
      </c>
      <c r="T60" s="48">
        <v>4</v>
      </c>
      <c r="U60" s="49">
        <v>0</v>
      </c>
      <c r="V60" s="48">
        <v>3</v>
      </c>
      <c r="W60" s="49">
        <v>3</v>
      </c>
      <c r="X60" s="48">
        <v>3</v>
      </c>
      <c r="Y60" s="49">
        <v>3</v>
      </c>
      <c r="Z60" s="48">
        <v>4</v>
      </c>
      <c r="AA60" s="49">
        <v>0</v>
      </c>
      <c r="AB60" s="48">
        <v>4</v>
      </c>
      <c r="AC60" s="49">
        <v>2</v>
      </c>
      <c r="AD60" s="48">
        <v>3</v>
      </c>
      <c r="AE60" s="49">
        <v>3</v>
      </c>
      <c r="AF60" s="47">
        <v>4</v>
      </c>
      <c r="AG60" s="46">
        <v>2</v>
      </c>
      <c r="AH60" s="47">
        <v>4</v>
      </c>
      <c r="AI60" s="46">
        <v>0</v>
      </c>
      <c r="AJ60" s="47">
        <v>4</v>
      </c>
      <c r="AK60" s="46">
        <v>2</v>
      </c>
      <c r="AL60" s="47">
        <v>4</v>
      </c>
      <c r="AM60" s="46">
        <v>2</v>
      </c>
      <c r="AN60" s="47">
        <v>4</v>
      </c>
      <c r="AO60" s="46">
        <v>2</v>
      </c>
      <c r="AP60" s="47">
        <v>3</v>
      </c>
      <c r="AQ60" s="46">
        <v>3</v>
      </c>
      <c r="AR60" s="47">
        <v>4</v>
      </c>
      <c r="AS60" s="46">
        <v>2</v>
      </c>
      <c r="AT60" s="128">
        <v>4</v>
      </c>
      <c r="AU60" s="129">
        <v>2</v>
      </c>
      <c r="AV60" s="128">
        <v>3</v>
      </c>
      <c r="AW60" s="129">
        <v>3</v>
      </c>
      <c r="AX60" s="130">
        <v>4</v>
      </c>
      <c r="AY60" s="131">
        <v>2</v>
      </c>
      <c r="AZ60" s="128">
        <v>2</v>
      </c>
      <c r="BA60" s="150">
        <v>4</v>
      </c>
      <c r="BB60" s="128">
        <v>3</v>
      </c>
      <c r="BC60" s="129">
        <v>3</v>
      </c>
      <c r="BD60" s="128">
        <v>3</v>
      </c>
      <c r="BE60" s="129">
        <v>3</v>
      </c>
      <c r="BF60" s="128">
        <v>1</v>
      </c>
      <c r="BG60" s="129">
        <v>4</v>
      </c>
      <c r="BH60" s="128">
        <v>4</v>
      </c>
      <c r="BI60" s="129">
        <v>2</v>
      </c>
      <c r="BJ60" s="128">
        <v>2</v>
      </c>
      <c r="BK60" s="129">
        <v>4</v>
      </c>
      <c r="BL60" s="128">
        <v>2</v>
      </c>
      <c r="BM60" s="129">
        <v>4</v>
      </c>
      <c r="BN60" s="128">
        <v>1</v>
      </c>
      <c r="BO60" s="129">
        <v>4</v>
      </c>
      <c r="BP60" s="128">
        <v>4</v>
      </c>
      <c r="BQ60" s="129">
        <v>2</v>
      </c>
      <c r="BR60" s="142"/>
      <c r="BS60" s="143"/>
      <c r="BT60" s="128"/>
      <c r="BU60" s="150"/>
      <c r="BV60" s="165"/>
      <c r="BW60" s="84"/>
      <c r="BX60" s="157"/>
      <c r="BY60" s="158"/>
      <c r="BZ60" s="47"/>
      <c r="CA60" s="46"/>
      <c r="CB60" s="47"/>
      <c r="CC60" s="46"/>
      <c r="CD60" s="47"/>
      <c r="CE60" s="46"/>
      <c r="CF60" s="47"/>
      <c r="CG60" s="46"/>
      <c r="CH60" s="47"/>
      <c r="CI60" s="46"/>
      <c r="CJ60" s="112"/>
      <c r="CK60" s="113"/>
      <c r="CL60" s="161"/>
      <c r="CM60" s="162"/>
      <c r="CN60" s="84"/>
      <c r="CO60" s="157"/>
      <c r="CP60" s="157"/>
      <c r="CQ60" s="157"/>
      <c r="CR60" s="157"/>
      <c r="CS60" s="157"/>
      <c r="CT60" s="157"/>
      <c r="CU60" s="157"/>
      <c r="CV60" s="157"/>
      <c r="CW60" s="177"/>
      <c r="CX60" s="177"/>
      <c r="CY60" s="157"/>
      <c r="CZ60" s="157"/>
      <c r="DA60" s="157"/>
      <c r="DB60" s="177"/>
      <c r="DC60" s="157"/>
      <c r="DD60" s="157"/>
      <c r="DE60" s="157"/>
      <c r="DF60" s="157"/>
      <c r="DG60" s="157"/>
      <c r="DH60" s="157"/>
      <c r="DI60" s="157"/>
      <c r="DJ60" s="157"/>
      <c r="DK60" s="157"/>
      <c r="DL60" s="157"/>
      <c r="DM60" s="157"/>
      <c r="DN60" s="157"/>
      <c r="DO60" s="178"/>
      <c r="DP60" s="157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</row>
    <row r="61" spans="1:153" ht="12.75" hidden="1" customHeight="1">
      <c r="A61" s="183">
        <v>28</v>
      </c>
      <c r="B61" s="172"/>
      <c r="C61" s="172"/>
      <c r="D61" s="172"/>
      <c r="E61" s="173"/>
      <c r="F61" s="173"/>
      <c r="G61" s="172"/>
      <c r="H61" s="175"/>
      <c r="I61" s="173"/>
      <c r="J61" s="173"/>
      <c r="K61" s="170"/>
      <c r="L61" s="170"/>
      <c r="M61" s="166"/>
      <c r="N61" s="165"/>
      <c r="O61" s="198">
        <f>IF(O62+P62&lt;1,0,SUM(O62/P62))</f>
        <v>0</v>
      </c>
      <c r="P61" s="199"/>
      <c r="Q61" s="171">
        <f>DP63</f>
        <v>0</v>
      </c>
      <c r="R61" s="159" t="str">
        <f t="shared" ref="R61" si="996">IF(R62+S62=0,"",IF(R62=4,3,IF(R62=3,1,0)))</f>
        <v/>
      </c>
      <c r="S61" s="160"/>
      <c r="T61" s="159" t="str">
        <f t="shared" ref="T61" si="997">IF(T62+U62=0,"",IF(T62=4,3,IF(T62=3,1,0)))</f>
        <v/>
      </c>
      <c r="U61" s="160"/>
      <c r="V61" s="159" t="str">
        <f t="shared" ref="V61" si="998">IF(V62+W62=0,"",IF(V62=4,3,IF(V62=3,1,0)))</f>
        <v/>
      </c>
      <c r="W61" s="160"/>
      <c r="X61" s="159" t="str">
        <f t="shared" ref="X61" si="999">IF(X62+Y62=0,"",IF(X62=4,3,IF(X62=3,1,0)))</f>
        <v/>
      </c>
      <c r="Y61" s="160"/>
      <c r="Z61" s="159" t="str">
        <f t="shared" ref="Z61" si="1000">IF(Z62+AA62=0,"",IF(Z62=4,3,IF(Z62=3,1,0)))</f>
        <v/>
      </c>
      <c r="AA61" s="160"/>
      <c r="AB61" s="159" t="str">
        <f t="shared" ref="AB61" si="1001">IF(AB62+AC62=0,"",IF(AB62=4,3,IF(AB62=3,1,0)))</f>
        <v/>
      </c>
      <c r="AC61" s="160"/>
      <c r="AD61" s="159" t="str">
        <f t="shared" ref="AD61" si="1002">IF(AD62+AE62=0,"",IF(AD62=4,3,IF(AD62=3,1,0)))</f>
        <v/>
      </c>
      <c r="AE61" s="160"/>
      <c r="AF61" s="159" t="str">
        <f t="shared" ref="AF61" si="1003">IF(AF62+AG62=0,"",IF(AF62=4,3,IF(AF62=3,1,0)))</f>
        <v/>
      </c>
      <c r="AG61" s="160"/>
      <c r="AH61" s="159" t="str">
        <f t="shared" ref="AH61" si="1004">IF(AH62+AI62=0,"",IF(AH62=4,3,IF(AH62=3,1,0)))</f>
        <v/>
      </c>
      <c r="AI61" s="160"/>
      <c r="AJ61" s="159" t="str">
        <f t="shared" ref="AJ61" si="1005">IF(AJ62+AK62=0,"",IF(AJ62=4,3,IF(AJ62=3,1,0)))</f>
        <v/>
      </c>
      <c r="AK61" s="160"/>
      <c r="AL61" s="159" t="str">
        <f t="shared" ref="AL61" si="1006">IF(AL62+AM62=0,"",IF(AL62=4,3,IF(AL62=3,1,0)))</f>
        <v/>
      </c>
      <c r="AM61" s="160"/>
      <c r="AN61" s="159" t="str">
        <f t="shared" ref="AN61" si="1007">IF(AN62+AO62=0,"",IF(AN62=4,3,IF(AN62=3,1,0)))</f>
        <v/>
      </c>
      <c r="AO61" s="160"/>
      <c r="AP61" s="159" t="str">
        <f>IF(AP62+AQ62=0,"",IF(AP62=4,3,IF(AP62=3,1,0)))</f>
        <v/>
      </c>
      <c r="AQ61" s="160"/>
      <c r="AR61" s="159" t="str">
        <f>IF(AR62+AS62=0,"",IF(AR62=4,3,IF(AR62=3,1,0)))</f>
        <v/>
      </c>
      <c r="AS61" s="160"/>
      <c r="AT61" s="168" t="str">
        <f t="shared" ref="AT61" si="1008">IF(AT62+AU62=0,"",IF(AT62=4,3,IF(AT62=3,1,0)))</f>
        <v/>
      </c>
      <c r="AU61" s="169"/>
      <c r="AV61" s="168" t="str">
        <f t="shared" ref="AV61" si="1009">IF(AV62+AW62=0,"",IF(AV62=4,3,IF(AV62=3,1,0)))</f>
        <v/>
      </c>
      <c r="AW61" s="169"/>
      <c r="AX61" s="168" t="str">
        <f t="shared" ref="AX61" si="1010">IF(AX62+AY62=0,"",IF(AX62=4,3,IF(AX62=3,1,0)))</f>
        <v/>
      </c>
      <c r="AY61" s="169"/>
      <c r="AZ61" s="168" t="str">
        <f t="shared" ref="AZ61" si="1011">IF(AZ62+BA62=0,"",IF(AZ62=4,3,IF(AZ62=3,1,0)))</f>
        <v/>
      </c>
      <c r="BA61" s="169"/>
      <c r="BB61" s="168" t="str">
        <f t="shared" ref="BB61" si="1012">IF(BB62+BC62=0,"",IF(BB62=4,3,IF(BB62=3,1,0)))</f>
        <v/>
      </c>
      <c r="BC61" s="169"/>
      <c r="BD61" s="168" t="str">
        <f t="shared" ref="BD61" si="1013">IF(BD62+BE62=0,"",IF(BD62=4,3,IF(BD62=3,1,0)))</f>
        <v/>
      </c>
      <c r="BE61" s="169"/>
      <c r="BF61" s="168" t="str">
        <f t="shared" ref="BF61" si="1014">IF(BF62+BG62=0,"",IF(BF62=4,3,IF(BF62=3,1,0)))</f>
        <v/>
      </c>
      <c r="BG61" s="169"/>
      <c r="BH61" s="168" t="str">
        <f t="shared" ref="BH61" si="1015">IF(BH62+BI62=0,"",IF(BH62=4,3,IF(BH62=3,1,0)))</f>
        <v/>
      </c>
      <c r="BI61" s="169"/>
      <c r="BJ61" s="168" t="str">
        <f t="shared" ref="BJ61" si="1016">IF(BJ62+BK62=0,"",IF(BJ62=4,3,IF(BJ62=3,1,0)))</f>
        <v/>
      </c>
      <c r="BK61" s="169"/>
      <c r="BL61" s="168" t="str">
        <f t="shared" ref="BL61" si="1017">IF(BL62+BM62=0,"",IF(BL62=4,3,IF(BL62=3,1,0)))</f>
        <v/>
      </c>
      <c r="BM61" s="169"/>
      <c r="BN61" s="168" t="str">
        <f t="shared" ref="BN61" si="1018">IF(BN62+BO62=0,"",IF(BN62=4,3,IF(BN62=3,1,0)))</f>
        <v/>
      </c>
      <c r="BO61" s="169"/>
      <c r="BP61" s="168" t="str">
        <f t="shared" ref="BP61" si="1019">IF(BP62+BQ62=0,"",IF(BP62=4,3,IF(BP62=3,1,0)))</f>
        <v/>
      </c>
      <c r="BQ61" s="169"/>
      <c r="BR61" s="168" t="str">
        <f t="shared" ref="BR61" si="1020">IF(BR62+BS62=0,"",IF(BR62=4,3,IF(BR62=3,1,0)))</f>
        <v/>
      </c>
      <c r="BS61" s="169"/>
      <c r="BT61" s="148"/>
      <c r="BU61" s="149"/>
      <c r="BV61" s="165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157">
        <f>IF($R61=1,$M61/2)+IF($R61=0,$M61)</f>
        <v>0</v>
      </c>
      <c r="CP61" s="157">
        <f>IF($T61=1,$M61/2)+IF($T61=0,$M61)</f>
        <v>0</v>
      </c>
      <c r="CQ61" s="157">
        <f>IF($V61=1,$M61/2)+IF($V61=0,$M61)</f>
        <v>0</v>
      </c>
      <c r="CR61" s="157">
        <f>IF($X61=1,$M61/2)+IF($X61=0,$M61)</f>
        <v>0</v>
      </c>
      <c r="CS61" s="157">
        <f>IF($Z61=1,$M61/2)+IF($Z61=0,$M61)</f>
        <v>0</v>
      </c>
      <c r="CT61" s="157">
        <f>IF($AB61=1,$M61/2)+IF($AB61=0,$M61)</f>
        <v>0</v>
      </c>
      <c r="CU61" s="157">
        <f>IF($AD61=1,$M61/2)+IF($AD61=0,$M61)</f>
        <v>0</v>
      </c>
      <c r="CV61" s="157">
        <f>IF($AF61=1,$M61/2)+IF($AF61=0,$M61)</f>
        <v>0</v>
      </c>
      <c r="CW61" s="177">
        <f>IF($AH61=1,$M61/2)+IF($AH61=0,$M61)</f>
        <v>0</v>
      </c>
      <c r="CX61" s="177">
        <f>IF($AJ61=1,$M61/2)+IF($AJ61=0,$M61)</f>
        <v>0</v>
      </c>
      <c r="CY61" s="157">
        <f>IF($AL61=1,$M61/2)+IF($AL61=0,$M61)</f>
        <v>0</v>
      </c>
      <c r="CZ61" s="157">
        <f>IF($AN61=1,$M61/2)+IF($AN61=0,$M61)</f>
        <v>0</v>
      </c>
      <c r="DA61" s="157">
        <f>IF($AP61=1,$M61/2)+IF($AP61=0,$M61)</f>
        <v>0</v>
      </c>
      <c r="DB61" s="177">
        <f>IF($AR61=1,$M61/2)+IF($AR61=0,$M61)</f>
        <v>0</v>
      </c>
      <c r="DC61" s="157">
        <f>IF($AT61=1,$M61/2)+IF($AT61=0,$M61)</f>
        <v>0</v>
      </c>
      <c r="DD61" s="157">
        <f>IF($AV61=1,$M61/2)+IF($AV61=0,$M61)</f>
        <v>0</v>
      </c>
      <c r="DE61" s="157">
        <f>IF($AX61=1,$M61/2)+IF($AX61=0,$M61)</f>
        <v>0</v>
      </c>
      <c r="DF61" s="157">
        <f>IF($AZ61=1,$M61/2)+IF($AZ61=0,$M61)</f>
        <v>0</v>
      </c>
      <c r="DG61" s="157">
        <f>IF($BB61=1,$M61/2)+IF($BB61=0,$M61)</f>
        <v>0</v>
      </c>
      <c r="DH61" s="157">
        <f>IF($BD61=1,$M61/2)+IF($BD61=0,$M61)</f>
        <v>0</v>
      </c>
      <c r="DI61" s="157">
        <f>IF($BF61=1,$M61/2)+IF($BF61=0,$M61)</f>
        <v>0</v>
      </c>
      <c r="DJ61" s="157">
        <f>IF($BH61=1,$M61/2)+IF($BH61=0,$M61)</f>
        <v>0</v>
      </c>
      <c r="DK61" s="157">
        <f>IF($BJ61=1,$M61/2)+IF($BJ61=0,$M61)</f>
        <v>0</v>
      </c>
      <c r="DL61" s="157">
        <f>IF($BL61=1,$M61/2)+IF($BL61=0,$M61)</f>
        <v>0</v>
      </c>
      <c r="DM61" s="157">
        <f>IF($BN61=1,$M61/2)+IF($BN61=0,$M61)</f>
        <v>0</v>
      </c>
      <c r="DN61" s="157">
        <f>IF($BP61=1,$M61/2)+IF($BP61=0,$M61)</f>
        <v>0</v>
      </c>
      <c r="DO61" s="157">
        <f>IF($BR61=1,$M61/2)+IF($BR61=0,$M61)</f>
        <v>0</v>
      </c>
      <c r="DP61" s="178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</row>
    <row r="62" spans="1:153" ht="13.5" hidden="1" customHeight="1">
      <c r="A62" s="184"/>
      <c r="B62" s="172"/>
      <c r="C62" s="172"/>
      <c r="D62" s="172"/>
      <c r="E62" s="173"/>
      <c r="F62" s="173"/>
      <c r="G62" s="172"/>
      <c r="H62" s="175"/>
      <c r="I62" s="174"/>
      <c r="J62" s="173"/>
      <c r="K62" s="170"/>
      <c r="L62" s="170"/>
      <c r="M62" s="167"/>
      <c r="N62" s="165"/>
      <c r="O62" s="55">
        <f>SUM($BT62,$BR62,$BP62,$BN62,$BL62,$BJ62,$BH62,$BF62,$BD62,$BB62,$AZ62,$AX62,$AV62,$AT62,$AR62,$AP62,$AN62,$AL62,$AJ62,$AH62,$AF62,$AD62,$AB62,$Z62,$X62,$V62,$T62,$R62,)</f>
        <v>0</v>
      </c>
      <c r="P62" s="56">
        <f>SUM($BU62,$BS62,$BQ62,$BO62,$BM62,$BK62,$BI62,$BG62,$BE62,$BC62,$BA62,$AY62,$AW62,$AU62,$AS62,$AQ62,$AO62,$AM62,$AK62,$AI62,$AG62,$AE62,$AC62,$AA62,$Y62,$W62,$U62,$S62,)</f>
        <v>0</v>
      </c>
      <c r="Q62" s="171"/>
      <c r="R62" s="48"/>
      <c r="S62" s="49"/>
      <c r="T62" s="48"/>
      <c r="U62" s="49"/>
      <c r="V62" s="48"/>
      <c r="W62" s="49"/>
      <c r="X62" s="48"/>
      <c r="Y62" s="49"/>
      <c r="Z62" s="48"/>
      <c r="AA62" s="49"/>
      <c r="AB62" s="48"/>
      <c r="AC62" s="49"/>
      <c r="AD62" s="48"/>
      <c r="AE62" s="49"/>
      <c r="AF62" s="48"/>
      <c r="AG62" s="49"/>
      <c r="AH62" s="47"/>
      <c r="AI62" s="46"/>
      <c r="AJ62" s="47"/>
      <c r="AK62" s="46"/>
      <c r="AL62" s="47"/>
      <c r="AM62" s="46"/>
      <c r="AN62" s="47"/>
      <c r="AO62" s="46"/>
      <c r="AP62" s="47"/>
      <c r="AQ62" s="46"/>
      <c r="AR62" s="47"/>
      <c r="AS62" s="46"/>
      <c r="AT62" s="128"/>
      <c r="AU62" s="129"/>
      <c r="AV62" s="128"/>
      <c r="AW62" s="129"/>
      <c r="AX62" s="130"/>
      <c r="AY62" s="131"/>
      <c r="AZ62" s="130"/>
      <c r="BA62" s="131"/>
      <c r="BB62" s="128"/>
      <c r="BC62" s="129"/>
      <c r="BD62" s="128"/>
      <c r="BE62" s="129"/>
      <c r="BF62" s="128"/>
      <c r="BG62" s="129"/>
      <c r="BH62" s="128"/>
      <c r="BI62" s="129"/>
      <c r="BJ62" s="128"/>
      <c r="BK62" s="129"/>
      <c r="BL62" s="128"/>
      <c r="BM62" s="129"/>
      <c r="BN62" s="128"/>
      <c r="BO62" s="129"/>
      <c r="BP62" s="128"/>
      <c r="BQ62" s="129"/>
      <c r="BR62" s="128"/>
      <c r="BS62" s="129"/>
      <c r="BT62" s="142"/>
      <c r="BU62" s="143"/>
      <c r="BV62" s="165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157"/>
      <c r="CP62" s="157"/>
      <c r="CQ62" s="157"/>
      <c r="CR62" s="157"/>
      <c r="CS62" s="157"/>
      <c r="CT62" s="157"/>
      <c r="CU62" s="157"/>
      <c r="CV62" s="157"/>
      <c r="CW62" s="177"/>
      <c r="CX62" s="177"/>
      <c r="CY62" s="157"/>
      <c r="CZ62" s="157"/>
      <c r="DA62" s="157"/>
      <c r="DB62" s="177"/>
      <c r="DC62" s="157"/>
      <c r="DD62" s="157"/>
      <c r="DE62" s="157"/>
      <c r="DF62" s="157"/>
      <c r="DG62" s="157"/>
      <c r="DH62" s="157"/>
      <c r="DI62" s="157"/>
      <c r="DJ62" s="157"/>
      <c r="DK62" s="157"/>
      <c r="DL62" s="157"/>
      <c r="DM62" s="157"/>
      <c r="DN62" s="157"/>
      <c r="DO62" s="157"/>
      <c r="DP62" s="178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</row>
    <row r="63" spans="1:153" ht="18" customHeight="1">
      <c r="A63" s="84"/>
      <c r="B63" s="84"/>
      <c r="C63" s="84"/>
      <c r="D63" s="84"/>
      <c r="E63" s="208" t="s">
        <v>264</v>
      </c>
      <c r="F63" s="208"/>
      <c r="G63" s="151">
        <f>IF(SUM($G$7:$G$34)=0,0,(SUM($G$7:$G$34)/(COUNT($G$7:$G$34))))</f>
        <v>1382.2857142857142</v>
      </c>
      <c r="H63" s="86"/>
      <c r="I63" s="86"/>
      <c r="J63" s="86"/>
      <c r="K63" s="86"/>
      <c r="L63" s="86"/>
      <c r="M63" s="86"/>
      <c r="N63" s="86"/>
      <c r="O63" s="86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92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9">
        <f>SUM(CO7:CO62)</f>
        <v>449</v>
      </c>
      <c r="CP63" s="89">
        <f t="shared" ref="CP63:DP63" si="1021">SUM(CP7:CP62)</f>
        <v>446</v>
      </c>
      <c r="CQ63" s="89">
        <f t="shared" si="1021"/>
        <v>508</v>
      </c>
      <c r="CR63" s="89">
        <f t="shared" si="1021"/>
        <v>494</v>
      </c>
      <c r="CS63" s="89">
        <f t="shared" si="1021"/>
        <v>241</v>
      </c>
      <c r="CT63" s="89">
        <f t="shared" si="1021"/>
        <v>317.5</v>
      </c>
      <c r="CU63" s="89">
        <f t="shared" si="1021"/>
        <v>303</v>
      </c>
      <c r="CV63" s="89">
        <f t="shared" si="1021"/>
        <v>413.5</v>
      </c>
      <c r="CW63" s="89">
        <f t="shared" si="1021"/>
        <v>397.5</v>
      </c>
      <c r="CX63" s="89">
        <f t="shared" si="1021"/>
        <v>492.5</v>
      </c>
      <c r="CY63" s="89">
        <f t="shared" si="1021"/>
        <v>253.5</v>
      </c>
      <c r="CZ63" s="89">
        <f t="shared" si="1021"/>
        <v>281.5</v>
      </c>
      <c r="DA63" s="89">
        <f t="shared" si="1021"/>
        <v>415</v>
      </c>
      <c r="DB63" s="89">
        <f t="shared" si="1021"/>
        <v>187</v>
      </c>
      <c r="DC63" s="89">
        <f t="shared" si="1021"/>
        <v>384</v>
      </c>
      <c r="DD63" s="89">
        <f t="shared" si="1021"/>
        <v>405.5</v>
      </c>
      <c r="DE63" s="89">
        <f t="shared" si="1021"/>
        <v>555.5</v>
      </c>
      <c r="DF63" s="89">
        <f t="shared" si="1021"/>
        <v>345</v>
      </c>
      <c r="DG63" s="89">
        <f t="shared" si="1021"/>
        <v>426</v>
      </c>
      <c r="DH63" s="89">
        <f t="shared" si="1021"/>
        <v>264.5</v>
      </c>
      <c r="DI63" s="89">
        <f t="shared" si="1021"/>
        <v>691</v>
      </c>
      <c r="DJ63" s="89">
        <f t="shared" si="1021"/>
        <v>541</v>
      </c>
      <c r="DK63" s="89">
        <f t="shared" si="1021"/>
        <v>476</v>
      </c>
      <c r="DL63" s="89">
        <f t="shared" si="1021"/>
        <v>508</v>
      </c>
      <c r="DM63" s="89">
        <f t="shared" si="1021"/>
        <v>479</v>
      </c>
      <c r="DN63" s="89">
        <f t="shared" si="1021"/>
        <v>502</v>
      </c>
      <c r="DO63" s="89">
        <f t="shared" si="1021"/>
        <v>556.5</v>
      </c>
      <c r="DP63" s="89">
        <f t="shared" si="1021"/>
        <v>0</v>
      </c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</row>
    <row r="64" spans="1:153" ht="18" customHeight="1">
      <c r="A64" s="84"/>
      <c r="B64" s="84"/>
      <c r="C64" s="84"/>
      <c r="D64" s="84"/>
      <c r="E64" s="209" t="s">
        <v>265</v>
      </c>
      <c r="F64" s="209"/>
      <c r="G64" s="151">
        <f>IF(SUM($G$35:$G$62)=0,0,(SUM($G$35:$G$62)/(COUNT($G$35:$G$62))))</f>
        <v>1488.2307692307693</v>
      </c>
      <c r="H64" s="86"/>
      <c r="I64" s="86"/>
      <c r="J64" s="86"/>
      <c r="K64" s="86"/>
      <c r="L64" s="86"/>
      <c r="M64" s="86"/>
      <c r="N64" s="86"/>
      <c r="O64" s="86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92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</row>
    <row r="65" spans="1:153" ht="17.25" customHeight="1">
      <c r="A65" s="84"/>
      <c r="B65" s="84"/>
      <c r="C65" s="84"/>
      <c r="D65" s="84"/>
      <c r="E65" s="86"/>
      <c r="F65" s="86"/>
      <c r="G65" s="102"/>
      <c r="H65" s="86"/>
      <c r="I65" s="86"/>
      <c r="J65" s="86"/>
      <c r="K65" s="86"/>
      <c r="L65" s="86"/>
      <c r="M65" s="86"/>
      <c r="N65" s="86"/>
      <c r="O65" s="86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92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</row>
    <row r="66" spans="1:153" ht="15.75">
      <c r="A66" s="87"/>
      <c r="B66" s="203" t="s">
        <v>259</v>
      </c>
      <c r="C66" s="203"/>
      <c r="D66" s="203"/>
      <c r="E66" s="203"/>
      <c r="F66" s="203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203" t="s">
        <v>164</v>
      </c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94"/>
      <c r="AU66" s="94"/>
      <c r="AV66" s="94"/>
      <c r="AW66" s="94"/>
      <c r="AX66" s="94"/>
      <c r="AY66" s="94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8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</row>
    <row r="67" spans="1:153">
      <c r="A67" s="87"/>
      <c r="B67" s="117"/>
      <c r="C67" s="117"/>
      <c r="D67" s="117"/>
      <c r="E67" s="117"/>
      <c r="F67" s="117"/>
      <c r="G67" s="87"/>
      <c r="H67" s="87"/>
      <c r="I67" s="87"/>
      <c r="J67" s="93"/>
      <c r="K67" s="87"/>
      <c r="L67" s="93"/>
      <c r="M67" s="93"/>
      <c r="N67" s="94"/>
      <c r="O67" s="93"/>
      <c r="P67" s="87"/>
      <c r="Q67" s="93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94"/>
      <c r="AU67" s="94"/>
      <c r="AV67" s="94"/>
      <c r="AW67" s="94"/>
      <c r="AX67" s="94"/>
      <c r="AY67" s="94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92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179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</row>
    <row r="68" spans="1:153">
      <c r="A68" s="87"/>
      <c r="B68" s="87"/>
      <c r="C68" s="87"/>
      <c r="D68" s="87"/>
      <c r="E68" s="87"/>
      <c r="F68" s="87"/>
      <c r="G68" s="87"/>
      <c r="H68" s="87"/>
      <c r="I68" s="87"/>
      <c r="J68" s="93"/>
      <c r="K68" s="87"/>
      <c r="L68" s="93"/>
      <c r="M68" s="93"/>
      <c r="N68" s="94"/>
      <c r="O68" s="93"/>
      <c r="P68" s="87"/>
      <c r="Q68" s="93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94"/>
      <c r="AU68" s="94"/>
      <c r="AV68" s="94"/>
      <c r="AW68" s="94"/>
      <c r="AX68" s="94"/>
      <c r="AY68" s="94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8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179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</row>
    <row r="69" spans="1:153">
      <c r="A69" s="87"/>
      <c r="B69" s="87"/>
      <c r="C69" s="87"/>
      <c r="D69" s="87"/>
      <c r="E69" s="87"/>
      <c r="F69" s="87"/>
      <c r="G69" s="87"/>
      <c r="H69" s="87"/>
      <c r="I69" s="87"/>
      <c r="J69" s="93"/>
      <c r="K69" s="87"/>
      <c r="L69" s="93"/>
      <c r="M69" s="93"/>
      <c r="N69" s="94"/>
      <c r="O69" s="93"/>
      <c r="P69" s="87"/>
      <c r="Q69" s="93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92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</row>
    <row r="70" spans="1:153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88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</row>
    <row r="71" spans="1:153">
      <c r="A71" s="84"/>
      <c r="B71" s="84"/>
      <c r="C71" s="84"/>
      <c r="D71" s="84"/>
      <c r="E71" s="84"/>
      <c r="F71" s="84"/>
      <c r="G71" s="86"/>
      <c r="H71" s="86"/>
      <c r="I71" s="86"/>
      <c r="J71" s="86"/>
      <c r="K71" s="86"/>
      <c r="L71" s="86"/>
      <c r="M71" s="86"/>
      <c r="N71" s="86"/>
      <c r="O71" s="86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92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90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</row>
    <row r="72" spans="1:153">
      <c r="A72" s="84"/>
      <c r="B72" s="84"/>
      <c r="C72" s="84"/>
      <c r="D72" s="84"/>
      <c r="E72" s="84"/>
      <c r="F72" s="84"/>
      <c r="G72" s="86"/>
      <c r="H72" s="86"/>
      <c r="I72" s="86"/>
      <c r="J72" s="86"/>
      <c r="K72" s="86"/>
      <c r="L72" s="86"/>
      <c r="M72" s="86"/>
      <c r="N72" s="86"/>
      <c r="O72" s="86"/>
      <c r="P72" s="84"/>
      <c r="Q72" s="84"/>
      <c r="R72" s="84"/>
      <c r="S72" s="84"/>
      <c r="T72" s="84"/>
      <c r="U72" s="84"/>
      <c r="V72" s="84"/>
      <c r="W72" s="90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8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</row>
    <row r="73" spans="1:153">
      <c r="A73" s="84"/>
      <c r="B73" s="84"/>
      <c r="C73" s="84"/>
      <c r="D73" s="84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</row>
    <row r="74" spans="1:153">
      <c r="A74" s="84"/>
      <c r="B74" s="84"/>
      <c r="C74" s="84"/>
      <c r="D74" s="84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</row>
    <row r="75" spans="1:153">
      <c r="A75" s="84"/>
      <c r="B75" s="84"/>
      <c r="C75" s="84"/>
      <c r="D75" s="84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</row>
    <row r="76" spans="1:153">
      <c r="A76" s="84"/>
      <c r="B76" s="84"/>
      <c r="C76" s="84"/>
      <c r="D76" s="84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</row>
    <row r="77" spans="1:153">
      <c r="A77" s="84"/>
      <c r="B77" s="84"/>
      <c r="C77" s="84"/>
      <c r="D77" s="84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</row>
    <row r="78" spans="1:153">
      <c r="A78" s="84"/>
      <c r="B78" s="84"/>
      <c r="C78" s="84"/>
      <c r="D78" s="84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</row>
    <row r="79" spans="1:153">
      <c r="A79" s="84"/>
      <c r="B79" s="84"/>
      <c r="C79" s="84"/>
      <c r="D79" s="84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</row>
    <row r="80" spans="1:153">
      <c r="A80" s="84"/>
      <c r="B80" s="84"/>
      <c r="C80" s="84"/>
      <c r="D80" s="84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</row>
    <row r="81" spans="1:153">
      <c r="A81" s="84"/>
      <c r="B81" s="84"/>
      <c r="C81" s="84"/>
      <c r="D81" s="84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</row>
    <row r="82" spans="1:153">
      <c r="A82" s="84"/>
      <c r="B82" s="84"/>
      <c r="C82" s="84"/>
      <c r="D82" s="84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</row>
    <row r="83" spans="1:153">
      <c r="A83" s="84"/>
      <c r="B83" s="84"/>
      <c r="C83" s="84"/>
      <c r="D83" s="84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</row>
    <row r="84" spans="1:153">
      <c r="A84" s="84"/>
      <c r="B84" s="84"/>
      <c r="C84" s="84"/>
      <c r="D84" s="84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</row>
    <row r="85" spans="1:153">
      <c r="A85" s="84"/>
      <c r="B85" s="84"/>
      <c r="C85" s="84"/>
      <c r="D85" s="84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</row>
    <row r="86" spans="1:153">
      <c r="A86" s="84"/>
      <c r="B86" s="84"/>
      <c r="C86" s="84"/>
      <c r="D86" s="84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</row>
    <row r="87" spans="1:153">
      <c r="A87" s="84"/>
      <c r="B87" s="84"/>
      <c r="C87" s="84"/>
      <c r="D87" s="84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</row>
    <row r="88" spans="1:153">
      <c r="A88" s="84"/>
      <c r="B88" s="84"/>
      <c r="C88" s="84"/>
      <c r="D88" s="84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</row>
    <row r="89" spans="1:153">
      <c r="A89" s="84"/>
      <c r="B89" s="84"/>
      <c r="C89" s="84"/>
      <c r="D89" s="84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</row>
    <row r="90" spans="1:153">
      <c r="A90" s="84"/>
      <c r="B90" s="84"/>
      <c r="C90" s="84"/>
      <c r="D90" s="84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</row>
    <row r="91" spans="1:153">
      <c r="A91" s="84"/>
      <c r="B91" s="84"/>
      <c r="C91" s="84"/>
      <c r="D91" s="84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</row>
    <row r="92" spans="1:153">
      <c r="A92" s="84"/>
      <c r="B92" s="84"/>
      <c r="C92" s="84"/>
      <c r="D92" s="84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</row>
    <row r="93" spans="1:153">
      <c r="A93" s="84"/>
      <c r="B93" s="84"/>
      <c r="C93" s="84"/>
      <c r="D93" s="84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</row>
    <row r="94" spans="1:153">
      <c r="A94" s="84"/>
      <c r="B94" s="84"/>
      <c r="C94" s="84"/>
      <c r="D94" s="84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</row>
    <row r="95" spans="1:153">
      <c r="A95" s="84"/>
      <c r="B95" s="84"/>
      <c r="C95" s="84"/>
      <c r="D95" s="84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</row>
    <row r="96" spans="1:153">
      <c r="A96" s="84"/>
      <c r="B96" s="84"/>
      <c r="C96" s="84"/>
      <c r="D96" s="84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4"/>
      <c r="EW96" s="84"/>
    </row>
    <row r="97" spans="1:153">
      <c r="A97" s="84"/>
      <c r="B97" s="84"/>
      <c r="C97" s="84"/>
      <c r="D97" s="84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</row>
    <row r="98" spans="1:153">
      <c r="A98" s="84"/>
      <c r="B98" s="84"/>
      <c r="C98" s="84"/>
      <c r="D98" s="84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</row>
    <row r="99" spans="1:153">
      <c r="A99" s="84"/>
      <c r="B99" s="84"/>
      <c r="C99" s="84"/>
      <c r="D99" s="84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</row>
    <row r="100" spans="1:153">
      <c r="A100" s="84"/>
      <c r="B100" s="84"/>
      <c r="C100" s="84"/>
      <c r="D100" s="84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</row>
    <row r="101" spans="1:153">
      <c r="A101" s="84"/>
      <c r="B101" s="84"/>
      <c r="C101" s="84"/>
      <c r="D101" s="84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</row>
    <row r="102" spans="1:153">
      <c r="A102" s="84"/>
      <c r="B102" s="84"/>
      <c r="C102" s="84"/>
      <c r="D102" s="84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</row>
    <row r="103" spans="1:153">
      <c r="A103" s="84"/>
      <c r="B103" s="84"/>
      <c r="C103" s="84"/>
      <c r="D103" s="84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</row>
    <row r="104" spans="1:153">
      <c r="A104" s="84"/>
      <c r="B104" s="84"/>
      <c r="C104" s="84"/>
      <c r="D104" s="84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</row>
    <row r="105" spans="1:153">
      <c r="A105" s="84"/>
      <c r="B105" s="84"/>
      <c r="C105" s="84"/>
      <c r="D105" s="84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</row>
    <row r="106" spans="1:153">
      <c r="A106" s="84"/>
      <c r="B106" s="84"/>
      <c r="C106" s="84"/>
      <c r="D106" s="84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</row>
    <row r="107" spans="1:153">
      <c r="A107" s="84"/>
      <c r="B107" s="84"/>
      <c r="C107" s="84"/>
      <c r="D107" s="84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</row>
    <row r="108" spans="1:153">
      <c r="A108" s="84"/>
      <c r="B108" s="84"/>
      <c r="C108" s="84"/>
      <c r="D108" s="84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</row>
    <row r="109" spans="1:153">
      <c r="A109" s="84"/>
      <c r="B109" s="84"/>
      <c r="C109" s="84"/>
      <c r="D109" s="84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</row>
    <row r="110" spans="1:153">
      <c r="A110" s="84"/>
      <c r="B110" s="84"/>
      <c r="C110" s="84"/>
      <c r="D110" s="84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</row>
    <row r="111" spans="1:153">
      <c r="A111" s="84"/>
      <c r="B111" s="84"/>
      <c r="C111" s="84"/>
      <c r="D111" s="84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</row>
    <row r="112" spans="1:153">
      <c r="A112" s="84"/>
      <c r="B112" s="84"/>
      <c r="C112" s="84"/>
      <c r="D112" s="84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</row>
    <row r="113" spans="1:153">
      <c r="A113" s="84"/>
      <c r="B113" s="84"/>
      <c r="C113" s="84"/>
      <c r="D113" s="84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</row>
    <row r="114" spans="1:153">
      <c r="A114" s="84"/>
      <c r="B114" s="84"/>
      <c r="C114" s="84"/>
      <c r="D114" s="84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</row>
    <row r="115" spans="1:153">
      <c r="A115" s="84"/>
      <c r="B115" s="84"/>
      <c r="C115" s="84"/>
      <c r="D115" s="84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</row>
    <row r="116" spans="1:153">
      <c r="A116" s="84"/>
      <c r="B116" s="84"/>
      <c r="C116" s="84"/>
      <c r="D116" s="84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4"/>
      <c r="EQ116" s="84"/>
      <c r="ER116" s="84"/>
      <c r="ES116" s="84"/>
      <c r="ET116" s="84"/>
      <c r="EU116" s="84"/>
      <c r="EV116" s="84"/>
      <c r="EW116" s="84"/>
    </row>
    <row r="117" spans="1:153">
      <c r="A117" s="84"/>
      <c r="B117" s="84"/>
      <c r="C117" s="84"/>
      <c r="D117" s="84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</row>
    <row r="118" spans="1:153">
      <c r="A118" s="84"/>
      <c r="B118" s="84"/>
      <c r="C118" s="84"/>
      <c r="D118" s="84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</row>
    <row r="119" spans="1:153">
      <c r="A119" s="84"/>
      <c r="B119" s="84"/>
      <c r="C119" s="84"/>
      <c r="D119" s="84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</row>
    <row r="120" spans="1:153">
      <c r="A120" s="84"/>
      <c r="B120" s="84"/>
      <c r="C120" s="84"/>
      <c r="D120" s="84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</row>
    <row r="121" spans="1:153">
      <c r="A121" s="84"/>
      <c r="B121" s="84"/>
      <c r="C121" s="84"/>
      <c r="D121" s="84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</row>
    <row r="122" spans="1:153">
      <c r="A122" s="84"/>
      <c r="B122" s="84"/>
      <c r="C122" s="84"/>
      <c r="D122" s="84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84"/>
      <c r="EV122" s="84"/>
      <c r="EW122" s="84"/>
    </row>
    <row r="123" spans="1:153">
      <c r="A123" s="84"/>
      <c r="B123" s="84"/>
      <c r="C123" s="84"/>
      <c r="D123" s="84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</row>
    <row r="124" spans="1:153">
      <c r="A124" s="84"/>
      <c r="B124" s="84"/>
      <c r="C124" s="84"/>
      <c r="D124" s="84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  <c r="ET124" s="84"/>
      <c r="EU124" s="84"/>
      <c r="EV124" s="84"/>
      <c r="EW124" s="84"/>
    </row>
    <row r="125" spans="1:153">
      <c r="A125" s="84"/>
      <c r="B125" s="84"/>
      <c r="C125" s="84"/>
      <c r="D125" s="84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4"/>
      <c r="EU125" s="84"/>
      <c r="EV125" s="84"/>
      <c r="EW125" s="84"/>
    </row>
    <row r="126" spans="1:153">
      <c r="A126" s="84"/>
      <c r="B126" s="84"/>
      <c r="C126" s="84"/>
      <c r="D126" s="84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</row>
    <row r="127" spans="1:153">
      <c r="A127" s="84"/>
      <c r="B127" s="84"/>
      <c r="C127" s="84"/>
      <c r="D127" s="84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</row>
    <row r="128" spans="1:153">
      <c r="A128" s="84"/>
      <c r="B128" s="84"/>
      <c r="C128" s="84"/>
      <c r="D128" s="84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84"/>
      <c r="EV128" s="84"/>
      <c r="EW128" s="84"/>
    </row>
    <row r="129" spans="1:153">
      <c r="A129" s="84"/>
      <c r="B129" s="84"/>
      <c r="C129" s="84"/>
      <c r="D129" s="84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</row>
    <row r="130" spans="1:153">
      <c r="A130" s="84"/>
      <c r="B130" s="84"/>
      <c r="C130" s="84"/>
      <c r="D130" s="84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</row>
    <row r="131" spans="1:153">
      <c r="A131" s="84"/>
      <c r="B131" s="84"/>
      <c r="C131" s="84"/>
      <c r="D131" s="84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84"/>
      <c r="EU131" s="84"/>
      <c r="EV131" s="84"/>
      <c r="EW131" s="84"/>
    </row>
    <row r="132" spans="1:153">
      <c r="A132" s="84"/>
      <c r="B132" s="84"/>
      <c r="C132" s="84"/>
      <c r="D132" s="84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</row>
    <row r="133" spans="1:153">
      <c r="A133" s="84"/>
      <c r="B133" s="84"/>
      <c r="C133" s="84"/>
      <c r="D133" s="84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</row>
    <row r="134" spans="1:153">
      <c r="A134" s="84"/>
      <c r="B134" s="84"/>
      <c r="C134" s="84"/>
      <c r="D134" s="84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</row>
    <row r="135" spans="1:153">
      <c r="A135" s="84"/>
      <c r="B135" s="84"/>
      <c r="C135" s="84"/>
      <c r="D135" s="84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  <c r="ET135" s="84"/>
      <c r="EU135" s="84"/>
      <c r="EV135" s="84"/>
      <c r="EW135" s="84"/>
    </row>
    <row r="136" spans="1:153">
      <c r="A136" s="84"/>
      <c r="B136" s="84"/>
      <c r="C136" s="84"/>
      <c r="D136" s="84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</row>
    <row r="137" spans="1:153">
      <c r="A137" s="84"/>
      <c r="B137" s="84"/>
      <c r="C137" s="84"/>
      <c r="D137" s="84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</row>
    <row r="138" spans="1:153">
      <c r="A138" s="84"/>
      <c r="B138" s="84"/>
      <c r="C138" s="84"/>
      <c r="D138" s="84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/>
      <c r="DZ138" s="84"/>
      <c r="EA138" s="84"/>
      <c r="EB138" s="84"/>
      <c r="EC138" s="84"/>
      <c r="ED138" s="84"/>
      <c r="EE138" s="84"/>
      <c r="EF138" s="84"/>
      <c r="EG138" s="84"/>
      <c r="EH138" s="84"/>
      <c r="EI138" s="84"/>
      <c r="EJ138" s="84"/>
      <c r="EK138" s="84"/>
      <c r="EL138" s="84"/>
      <c r="EM138" s="84"/>
      <c r="EN138" s="84"/>
      <c r="EO138" s="84"/>
      <c r="EP138" s="84"/>
      <c r="EQ138" s="84"/>
      <c r="ER138" s="84"/>
      <c r="ES138" s="84"/>
      <c r="ET138" s="84"/>
      <c r="EU138" s="84"/>
      <c r="EV138" s="84"/>
      <c r="EW138" s="84"/>
    </row>
    <row r="139" spans="1:153">
      <c r="A139" s="84"/>
      <c r="B139" s="84"/>
      <c r="C139" s="84"/>
      <c r="D139" s="84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84"/>
      <c r="EC139" s="84"/>
      <c r="ED139" s="84"/>
      <c r="EE139" s="84"/>
      <c r="EF139" s="84"/>
      <c r="EG139" s="84"/>
      <c r="EH139" s="84"/>
      <c r="EI139" s="84"/>
      <c r="EJ139" s="84"/>
      <c r="EK139" s="84"/>
      <c r="EL139" s="84"/>
      <c r="EM139" s="84"/>
      <c r="EN139" s="84"/>
      <c r="EO139" s="84"/>
      <c r="EP139" s="84"/>
      <c r="EQ139" s="84"/>
      <c r="ER139" s="84"/>
      <c r="ES139" s="84"/>
      <c r="ET139" s="84"/>
      <c r="EU139" s="84"/>
      <c r="EV139" s="84"/>
      <c r="EW139" s="84"/>
    </row>
    <row r="140" spans="1:153">
      <c r="A140" s="84"/>
      <c r="B140" s="84"/>
      <c r="C140" s="84"/>
      <c r="D140" s="84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</row>
    <row r="141" spans="1:153">
      <c r="A141" s="84"/>
      <c r="B141" s="84"/>
      <c r="C141" s="84"/>
      <c r="D141" s="84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</row>
    <row r="142" spans="1:153">
      <c r="A142" s="84"/>
      <c r="B142" s="84"/>
      <c r="C142" s="84"/>
      <c r="D142" s="84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</row>
    <row r="143" spans="1:153">
      <c r="A143" s="84"/>
      <c r="B143" s="84"/>
      <c r="C143" s="84"/>
      <c r="D143" s="84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</row>
    <row r="144" spans="1:153">
      <c r="A144" s="84"/>
      <c r="B144" s="84"/>
      <c r="C144" s="84"/>
      <c r="D144" s="84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</row>
    <row r="145" spans="1:153">
      <c r="A145" s="84"/>
      <c r="B145" s="84"/>
      <c r="C145" s="84"/>
      <c r="D145" s="84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</row>
    <row r="146" spans="1:153">
      <c r="A146" s="84"/>
      <c r="B146" s="84"/>
      <c r="C146" s="84"/>
      <c r="D146" s="84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</row>
    <row r="147" spans="1:153">
      <c r="A147" s="84"/>
      <c r="B147" s="84"/>
      <c r="C147" s="84"/>
      <c r="D147" s="84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</row>
    <row r="148" spans="1:153">
      <c r="A148" s="84"/>
      <c r="B148" s="84"/>
      <c r="C148" s="84"/>
      <c r="D148" s="84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/>
      <c r="DU148" s="84"/>
      <c r="DV148" s="84"/>
      <c r="DW148" s="84"/>
      <c r="DX148" s="84"/>
      <c r="DY148" s="84"/>
      <c r="DZ148" s="84"/>
      <c r="EA148" s="84"/>
      <c r="EB148" s="84"/>
      <c r="EC148" s="84"/>
      <c r="ED148" s="84"/>
      <c r="EE148" s="84"/>
      <c r="EF148" s="84"/>
      <c r="EG148" s="84"/>
      <c r="EH148" s="84"/>
      <c r="EI148" s="84"/>
      <c r="EJ148" s="84"/>
      <c r="EK148" s="84"/>
      <c r="EL148" s="84"/>
      <c r="EM148" s="84"/>
      <c r="EN148" s="84"/>
      <c r="EO148" s="84"/>
      <c r="EP148" s="84"/>
      <c r="EQ148" s="84"/>
      <c r="ER148" s="84"/>
      <c r="ES148" s="84"/>
      <c r="ET148" s="84"/>
      <c r="EU148" s="84"/>
      <c r="EV148" s="84"/>
      <c r="EW148" s="84"/>
    </row>
    <row r="149" spans="1:153">
      <c r="A149" s="84"/>
      <c r="B149" s="84"/>
      <c r="C149" s="84"/>
      <c r="D149" s="84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</row>
    <row r="150" spans="1:153">
      <c r="A150" s="84"/>
      <c r="B150" s="84"/>
      <c r="C150" s="84"/>
      <c r="D150" s="84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</row>
    <row r="151" spans="1:153">
      <c r="A151" s="84"/>
      <c r="B151" s="84"/>
      <c r="C151" s="84"/>
      <c r="D151" s="84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/>
      <c r="DZ151" s="84"/>
      <c r="EA151" s="84"/>
      <c r="EB151" s="84"/>
      <c r="EC151" s="84"/>
      <c r="ED151" s="84"/>
      <c r="EE151" s="84"/>
      <c r="EF151" s="84"/>
      <c r="EG151" s="84"/>
      <c r="EH151" s="84"/>
      <c r="EI151" s="84"/>
      <c r="EJ151" s="84"/>
      <c r="EK151" s="84"/>
      <c r="EL151" s="84"/>
      <c r="EM151" s="84"/>
      <c r="EN151" s="84"/>
      <c r="EO151" s="84"/>
      <c r="EP151" s="84"/>
      <c r="EQ151" s="84"/>
      <c r="ER151" s="84"/>
      <c r="ES151" s="84"/>
      <c r="ET151" s="84"/>
      <c r="EU151" s="84"/>
      <c r="EV151" s="84"/>
      <c r="EW151" s="84"/>
    </row>
    <row r="152" spans="1:153">
      <c r="A152" s="84"/>
      <c r="B152" s="84"/>
      <c r="C152" s="84"/>
      <c r="D152" s="84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</row>
    <row r="153" spans="1:153">
      <c r="A153" s="84"/>
      <c r="B153" s="84"/>
      <c r="C153" s="84"/>
      <c r="D153" s="84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</row>
    <row r="154" spans="1:153">
      <c r="A154" s="84"/>
      <c r="B154" s="84"/>
      <c r="C154" s="84"/>
      <c r="D154" s="84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/>
      <c r="EL154" s="84"/>
      <c r="EM154" s="84"/>
      <c r="EN154" s="84"/>
      <c r="EO154" s="84"/>
      <c r="EP154" s="84"/>
      <c r="EQ154" s="84"/>
      <c r="ER154" s="84"/>
      <c r="ES154" s="84"/>
      <c r="ET154" s="84"/>
      <c r="EU154" s="84"/>
      <c r="EV154" s="84"/>
      <c r="EW154" s="84"/>
    </row>
    <row r="155" spans="1:153">
      <c r="A155" s="84"/>
      <c r="B155" s="84"/>
      <c r="C155" s="84"/>
      <c r="D155" s="84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84"/>
      <c r="EV155" s="84"/>
      <c r="EW155" s="84"/>
    </row>
    <row r="156" spans="1:153">
      <c r="A156" s="84"/>
      <c r="B156" s="84"/>
      <c r="C156" s="84"/>
      <c r="D156" s="84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</row>
    <row r="157" spans="1:153">
      <c r="A157" s="84"/>
      <c r="B157" s="84"/>
      <c r="C157" s="84"/>
      <c r="D157" s="84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  <c r="EV157" s="84"/>
      <c r="EW157" s="84"/>
    </row>
    <row r="158" spans="1:153">
      <c r="A158" s="84"/>
      <c r="B158" s="84"/>
      <c r="C158" s="84"/>
      <c r="D158" s="84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</row>
    <row r="159" spans="1:153">
      <c r="A159" s="84"/>
      <c r="B159" s="84"/>
      <c r="C159" s="84"/>
      <c r="D159" s="84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</row>
    <row r="160" spans="1:153">
      <c r="A160" s="84"/>
      <c r="B160" s="84"/>
      <c r="C160" s="84"/>
      <c r="D160" s="84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</row>
    <row r="161" spans="1:153">
      <c r="A161" s="84"/>
      <c r="B161" s="84"/>
      <c r="C161" s="84"/>
      <c r="D161" s="84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</row>
    <row r="162" spans="1:153">
      <c r="A162" s="84"/>
      <c r="B162" s="84"/>
      <c r="C162" s="84"/>
      <c r="D162" s="84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</row>
    <row r="163" spans="1:153">
      <c r="A163" s="84"/>
      <c r="B163" s="84"/>
      <c r="C163" s="84"/>
      <c r="D163" s="84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</row>
    <row r="164" spans="1:153">
      <c r="A164" s="84"/>
      <c r="B164" s="84"/>
      <c r="C164" s="84"/>
      <c r="D164" s="84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84"/>
      <c r="EV164" s="84"/>
      <c r="EW164" s="84"/>
    </row>
    <row r="165" spans="1:153">
      <c r="A165" s="84"/>
      <c r="B165" s="84"/>
      <c r="C165" s="84"/>
      <c r="D165" s="84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84"/>
      <c r="DY165" s="84"/>
      <c r="DZ165" s="84"/>
      <c r="EA165" s="84"/>
      <c r="EB165" s="84"/>
      <c r="EC165" s="84"/>
      <c r="ED165" s="84"/>
      <c r="EE165" s="84"/>
      <c r="EF165" s="84"/>
      <c r="EG165" s="84"/>
      <c r="EH165" s="84"/>
      <c r="EI165" s="84"/>
      <c r="EJ165" s="84"/>
      <c r="EK165" s="84"/>
      <c r="EL165" s="84"/>
      <c r="EM165" s="84"/>
      <c r="EN165" s="84"/>
      <c r="EO165" s="84"/>
      <c r="EP165" s="84"/>
      <c r="EQ165" s="84"/>
      <c r="ER165" s="84"/>
      <c r="ES165" s="84"/>
      <c r="ET165" s="84"/>
      <c r="EU165" s="84"/>
      <c r="EV165" s="84"/>
      <c r="EW165" s="84"/>
    </row>
    <row r="166" spans="1:153">
      <c r="A166" s="84"/>
      <c r="B166" s="84"/>
      <c r="C166" s="84"/>
      <c r="D166" s="84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</row>
    <row r="167" spans="1:153">
      <c r="A167" s="84"/>
      <c r="B167" s="84"/>
      <c r="C167" s="84"/>
      <c r="D167" s="84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</row>
    <row r="168" spans="1:153">
      <c r="A168" s="84"/>
      <c r="B168" s="84"/>
      <c r="C168" s="84"/>
      <c r="D168" s="84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4"/>
      <c r="DS168" s="84"/>
    </row>
    <row r="169" spans="1:153">
      <c r="A169" s="84"/>
      <c r="B169" s="84"/>
      <c r="C169" s="84"/>
      <c r="D169" s="84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</row>
    <row r="170" spans="1:153">
      <c r="A170" s="84"/>
      <c r="B170" s="84"/>
      <c r="C170" s="84"/>
      <c r="D170" s="84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</row>
    <row r="171" spans="1:153">
      <c r="A171" s="84"/>
      <c r="B171" s="84"/>
      <c r="C171" s="84"/>
      <c r="D171" s="84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4"/>
      <c r="DS171" s="84"/>
    </row>
    <row r="172" spans="1:153">
      <c r="A172" s="84"/>
      <c r="B172" s="84"/>
      <c r="C172" s="84"/>
      <c r="D172" s="84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  <c r="DR172" s="84"/>
      <c r="DS172" s="84"/>
    </row>
  </sheetData>
  <protectedRanges>
    <protectedRange sqref="BY35:BY46 CM35:CM46 CB36:CK36 BZ38:CA38 CD38:CK38 BZ40:CC40 CF40:CK40 BZ42:CE42 CH42:CK42 BZ44:CG44 CJ44:CK44 BZ46:CI46 BY49:BY60 CM49:CM60 CB50:CK50 BZ52:CA52 CD52:CK52 BZ54:CC54 CF54:CK54 BZ56:CE56 CH56:CK56 BZ58:CG58 CJ58:CK58 BZ60:CI60" name="Diapazons5"/>
    <protectedRange sqref="BY7:BY18 CM7:CM18 CB8:CK8 BZ10:CA10 CD10:CK10 BZ12:CC12 CF12:CK12 BZ14:CE14 CH14:CK14 BZ16:CG16 CJ16:CK16 BZ18:CI18 CB22:CK22 BZ24:CA24 CD24:CK24 BZ26:CC26 CF26:CK26 BZ28:CE28 CH28:CK28 BZ30:CG30 CJ30:CK30 BZ32:CI32 BY21:BY32 CM21:CM32" name="Diapazons4"/>
    <protectedRange sqref="R8:S8 AT10:BU10 AT12:BU12 AT14:BU14 AT16:BU16 AT18:BU18 AT20:BU20 AT22:BU22 AT24:BU24 AT26:BU26 AT28:BU28 AT30:BU30 AT32:BU32 AR34:BU34 R36:AU36 R38:AS38 R40:AS40 R42:AS42 R44:AS44 R46:AS46 R48:BU48 R50:BU50 R52:BU52 R54:BU54 R56:BU56 R58:BU58 R60:BU60 R62:BU62 BZ8:CK8 BZ10:CK10 BZ12:CK12 BZ14:CK14 BZ16:CK16 BZ18:CK18 BZ22:CK22 BZ24:CK24 BZ26:CK26 BZ28:CK28 BZ30:CK30 BZ32:CK32 BZ36:CK36 BZ38:CK38 BZ40:CK40 BZ42:CK42 BZ44:CK44 BZ46:CK46 BZ50:CK50 BZ52:CK52 BZ54:CK54 BZ56:CK56 BZ58:CK58 BZ60:CK60 AT8:BU8 BT36:BU36 AV38:AW38 BT38:BU38 BT40:BU40 BT42:BU42 BT44:BU44 BT46:BU46" name="Diapazons3"/>
    <protectedRange sqref="G7:G62 N7:N62 BV7:BV62 BY7:BY18 CM7:CM18 BY21:BY32 CM21:CM32 BY35:BY46 CM35:CM46 BY49:BY60 CM49:CM60 B61:D62 C35:D42 D43:D60 D7:D34" name="Diapazons2"/>
    <protectedRange sqref="A1 A5 R66 AT5 R7 B66" name="Diapazons1"/>
    <protectedRange sqref="AB8:AS8" name="Diapazons3_1"/>
    <protectedRange sqref="T8:AA8" name="Diapazons3_2"/>
    <protectedRange sqref="AB10:AS10" name="Diapazons3_3"/>
    <protectedRange sqref="R10:AA10" name="Diapazons3_3_1"/>
    <protectedRange sqref="AB12:AS12" name="Diapazons3_4"/>
    <protectedRange sqref="R12:AA12" name="Diapazons3_4_1"/>
    <protectedRange sqref="AB14:AS14" name="Diapazons3_5"/>
    <protectedRange sqref="R14:Y14" name="Diapazons3_8"/>
    <protectedRange sqref="Z14:AA14" name="Diapazons4_35"/>
    <protectedRange sqref="AB16:AS16" name="Diapazons3_6"/>
    <protectedRange sqref="Z16:AA16 R16:W16" name="Diapazons3_9"/>
    <protectedRange sqref="X16:Y16" name="Diapazons4_35_3"/>
    <protectedRange sqref="R18:AC18" name="Diapazons3_7"/>
    <protectedRange sqref="AL18:AS18" name="Diapazons3_15"/>
    <protectedRange sqref="AD18:AE18" name="Diapazons4_36_1"/>
    <protectedRange sqref="AF18:AK18" name="Diapazons4_38_1"/>
    <protectedRange sqref="R20:AA20" name="Diapazons3_10"/>
    <protectedRange sqref="AD20:AE20 AL20:AS20" name="Diapazons3_17"/>
    <protectedRange sqref="AB20:AC20" name="Diapazons4_36_3_1"/>
    <protectedRange sqref="AJ20:AK20" name="Diapazons4_33_2"/>
    <protectedRange sqref="AF20:AI20" name="Diapazons4_38_5_1"/>
    <protectedRange sqref="R22:AA22" name="Diapazons3_11"/>
    <protectedRange sqref="AF22:AG22 AL22:AS22" name="Diapazons3_18"/>
    <protectedRange sqref="AB22:AE22" name="Diapazons4_38_8"/>
    <protectedRange sqref="AH22:AI22" name="Diapazons4_32_4"/>
    <protectedRange sqref="AJ22:AK22" name="Diapazons4_36_4"/>
    <protectedRange sqref="R24:AA24" name="Diapazons3_12"/>
    <protectedRange sqref="AH24:AI24 AL24:AS24" name="Diapazons3_19"/>
    <protectedRange sqref="AF24:AG24" name="Diapazons4_32_7"/>
    <protectedRange sqref="AB24:AE24" name="Diapazons4_38_15_1"/>
    <protectedRange sqref="AJ24:AK24" name="Diapazons4_38_16_1"/>
    <protectedRange sqref="R26:AA26" name="Diapazons3_13"/>
    <protectedRange sqref="AJ26:AS26" name="Diapazons3_22"/>
    <protectedRange sqref="AD26:AE26" name="Diapazons4_33_11"/>
    <protectedRange sqref="AF26:AG26" name="Diapazons4_36_11"/>
    <protectedRange sqref="AB26:AC26 AH26:AI26" name="Diapazons4_38_20"/>
    <protectedRange sqref="R28:AA28" name="Diapazons3_14"/>
    <protectedRange sqref="AB28:AM28" name="Diapazons3_23"/>
    <protectedRange sqref="AN28:AO28" name="Diapazons4_35_12"/>
    <protectedRange sqref="AP28:AQ28" name="Diapazons4_36_12"/>
    <protectedRange sqref="AR28:AS28" name="Diapazons4_38_21"/>
    <protectedRange sqref="R30:AA30" name="Diapazons3_16"/>
    <protectedRange sqref="AN30:AO30 AB30:AK30" name="Diapazons3_24"/>
    <protectedRange sqref="AL30:AM30" name="Diapazons4_35_15"/>
    <protectedRange sqref="AR30:AS30" name="Diapazons4_1_13"/>
    <protectedRange sqref="AP30:AQ30" name="Diapazons4_38_24"/>
    <protectedRange sqref="R32:AA32" name="Diapazons3_20"/>
    <protectedRange sqref="AP32:AQ32 AB32:AK32" name="Diapazons3_25"/>
    <protectedRange sqref="AL32:AM32" name="Diapazons4_36_15"/>
    <protectedRange sqref="AN32:AO32" name="Diapazons4_38_25"/>
    <protectedRange sqref="AR32:AS32" name="Diapazons4_32_13"/>
    <protectedRange sqref="R34:AA34" name="Diapazons3_21"/>
    <protectedRange sqref="AB34:AK34" name="Diapazons3_28"/>
    <protectedRange sqref="AN34:AO34" name="Diapazons4_1_22"/>
    <protectedRange sqref="AP34:AQ34" name="Diapazons4_32_20"/>
    <protectedRange sqref="AL34:AM34" name="Diapazons4_38_40"/>
    <protectedRange sqref="B7:B12" name="Diapazons2_1_1"/>
    <protectedRange sqref="AV36:BS36" name="Diapazons3_26"/>
    <protectedRange sqref="AT38:AU38" name="Diapazons3_27"/>
    <protectedRange sqref="AX38:BS38" name="Diapazons3_29"/>
    <protectedRange sqref="AZ40:BS40 AT40:AW40" name="Diapazons3_30"/>
    <protectedRange sqref="AX40:AY40" name="Diapazons3_1_1"/>
    <protectedRange sqref="AT42:AY42 BB42:BS42" name="Diapazons3_31"/>
    <protectedRange sqref="AZ42:BA42" name="Diapazons3_3_2"/>
    <protectedRange sqref="BD44:BS44 AT44:BA44" name="Diapazons3_32"/>
    <protectedRange sqref="BB44:BC44" name="Diapazons3_2_1"/>
    <protectedRange sqref="BF46:BS46 AT46:BC46" name="Diapazons3_33"/>
    <protectedRange sqref="BD46:BE46" name="Diapazons3_4_2"/>
    <protectedRange sqref="B35:C60" name="Diapazons2_2"/>
    <protectedRange sqref="C7:C12" name="Diapazons2_1"/>
  </protectedRanges>
  <mergeCells count="2305">
    <mergeCell ref="E63:F63"/>
    <mergeCell ref="E64:F64"/>
    <mergeCell ref="A1:BU1"/>
    <mergeCell ref="K5:AB5"/>
    <mergeCell ref="DP39:DP40"/>
    <mergeCell ref="DO33:DO34"/>
    <mergeCell ref="DP33:DP34"/>
    <mergeCell ref="DG35:DG36"/>
    <mergeCell ref="DH35:DH36"/>
    <mergeCell ref="AZ6:BA6"/>
    <mergeCell ref="AX6:AY6"/>
    <mergeCell ref="AV6:AW6"/>
    <mergeCell ref="AT6:AU6"/>
    <mergeCell ref="AR6:AS6"/>
    <mergeCell ref="AP6:AQ6"/>
    <mergeCell ref="AN6:AO6"/>
    <mergeCell ref="AL6:AM6"/>
    <mergeCell ref="AJ6:AK6"/>
    <mergeCell ref="AH6:AI6"/>
    <mergeCell ref="AF6:AG6"/>
    <mergeCell ref="AB6:AC6"/>
    <mergeCell ref="DO37:DO38"/>
    <mergeCell ref="DP37:DP38"/>
    <mergeCell ref="DG39:DG40"/>
    <mergeCell ref="DH39:DH40"/>
    <mergeCell ref="DI39:DI40"/>
    <mergeCell ref="DJ39:DJ40"/>
    <mergeCell ref="DK39:DK40"/>
    <mergeCell ref="DL39:DL40"/>
    <mergeCell ref="DM39:DM40"/>
    <mergeCell ref="DN39:DN40"/>
    <mergeCell ref="DO29:DO30"/>
    <mergeCell ref="Z6:AA6"/>
    <mergeCell ref="X6:Y6"/>
    <mergeCell ref="CW43:CW44"/>
    <mergeCell ref="DN41:DN42"/>
    <mergeCell ref="DO35:DO36"/>
    <mergeCell ref="DJ37:DJ38"/>
    <mergeCell ref="DK37:DK38"/>
    <mergeCell ref="DL37:DL38"/>
    <mergeCell ref="DM37:DM38"/>
    <mergeCell ref="DN37:DN38"/>
    <mergeCell ref="DO39:DO40"/>
    <mergeCell ref="DK51:DK52"/>
    <mergeCell ref="DL53:DL54"/>
    <mergeCell ref="DM55:DM56"/>
    <mergeCell ref="DN57:DN58"/>
    <mergeCell ref="DI49:DI50"/>
    <mergeCell ref="DH45:DH46"/>
    <mergeCell ref="DI47:DI48"/>
    <mergeCell ref="DJ49:DJ50"/>
    <mergeCell ref="DH43:DH44"/>
    <mergeCell ref="DI43:DI44"/>
    <mergeCell ref="DH41:DH42"/>
    <mergeCell ref="DI41:DI42"/>
    <mergeCell ref="DJ41:DJ42"/>
    <mergeCell ref="DK41:DK42"/>
    <mergeCell ref="DI51:DI52"/>
    <mergeCell ref="DI53:DI54"/>
    <mergeCell ref="DL41:DL42"/>
    <mergeCell ref="DM41:DM42"/>
    <mergeCell ref="DJ47:DJ48"/>
    <mergeCell ref="DH29:DH30"/>
    <mergeCell ref="DI29:DI30"/>
    <mergeCell ref="DO59:DO60"/>
    <mergeCell ref="DP61:DP62"/>
    <mergeCell ref="DM53:DM54"/>
    <mergeCell ref="DN53:DN54"/>
    <mergeCell ref="DO53:DO54"/>
    <mergeCell ref="DP53:DP54"/>
    <mergeCell ref="DP47:DP48"/>
    <mergeCell ref="DL43:DL44"/>
    <mergeCell ref="DM43:DM44"/>
    <mergeCell ref="DN43:DN44"/>
    <mergeCell ref="DO43:DO44"/>
    <mergeCell ref="DP43:DP44"/>
    <mergeCell ref="DK45:DK46"/>
    <mergeCell ref="DL45:DL46"/>
    <mergeCell ref="DM45:DM46"/>
    <mergeCell ref="DP59:DP60"/>
    <mergeCell ref="DN55:DN56"/>
    <mergeCell ref="DP55:DP56"/>
    <mergeCell ref="DK43:DK44"/>
    <mergeCell ref="DL47:DL48"/>
    <mergeCell ref="DM47:DM48"/>
    <mergeCell ref="DN47:DN48"/>
    <mergeCell ref="DO47:DO48"/>
    <mergeCell ref="DN45:DN46"/>
    <mergeCell ref="DO45:DO46"/>
    <mergeCell ref="DP45:DP46"/>
    <mergeCell ref="DK47:DK48"/>
    <mergeCell ref="DP49:DP50"/>
    <mergeCell ref="CV61:CV62"/>
    <mergeCell ref="CU55:CU56"/>
    <mergeCell ref="CU57:CU58"/>
    <mergeCell ref="CU59:CU60"/>
    <mergeCell ref="CU61:CU62"/>
    <mergeCell ref="CS55:CS56"/>
    <mergeCell ref="CS57:CS58"/>
    <mergeCell ref="CS59:CS60"/>
    <mergeCell ref="CS61:CS62"/>
    <mergeCell ref="CR55:CR56"/>
    <mergeCell ref="CR57:CR58"/>
    <mergeCell ref="CR59:CR60"/>
    <mergeCell ref="CR61:CR62"/>
    <mergeCell ref="CO55:CO56"/>
    <mergeCell ref="CW45:CW46"/>
    <mergeCell ref="CW47:CW48"/>
    <mergeCell ref="CW49:CW50"/>
    <mergeCell ref="CW51:CW52"/>
    <mergeCell ref="CW53:CW54"/>
    <mergeCell ref="CR51:CR52"/>
    <mergeCell ref="CQ45:CQ46"/>
    <mergeCell ref="CQ47:CQ48"/>
    <mergeCell ref="A5:C5"/>
    <mergeCell ref="AT5:BR5"/>
    <mergeCell ref="V6:W6"/>
    <mergeCell ref="T6:U6"/>
    <mergeCell ref="R6:S6"/>
    <mergeCell ref="CV59:CV60"/>
    <mergeCell ref="CT55:CT56"/>
    <mergeCell ref="CT57:CT58"/>
    <mergeCell ref="CT59:CT60"/>
    <mergeCell ref="CT61:CT62"/>
    <mergeCell ref="CU43:CU44"/>
    <mergeCell ref="CU45:CU46"/>
    <mergeCell ref="CU47:CU48"/>
    <mergeCell ref="CU49:CU50"/>
    <mergeCell ref="CU51:CU52"/>
    <mergeCell ref="CU53:CU54"/>
    <mergeCell ref="CT43:CT44"/>
    <mergeCell ref="CV43:CV44"/>
    <mergeCell ref="CV45:CV46"/>
    <mergeCell ref="CV47:CV48"/>
    <mergeCell ref="CV49:CV50"/>
    <mergeCell ref="CV51:CV52"/>
    <mergeCell ref="CV53:CV54"/>
    <mergeCell ref="CQ55:CQ56"/>
    <mergeCell ref="CQ57:CQ58"/>
    <mergeCell ref="CQ59:CQ60"/>
    <mergeCell ref="CQ61:CQ62"/>
    <mergeCell ref="CR43:CR44"/>
    <mergeCell ref="CR45:CR46"/>
    <mergeCell ref="CR47:CR48"/>
    <mergeCell ref="CR49:CR50"/>
    <mergeCell ref="CQ43:CQ44"/>
    <mergeCell ref="B66:F66"/>
    <mergeCell ref="R66:AS66"/>
    <mergeCell ref="DQ55:DQ56"/>
    <mergeCell ref="DO57:DO58"/>
    <mergeCell ref="DP57:DP58"/>
    <mergeCell ref="CV55:CV56"/>
    <mergeCell ref="CV57:CV58"/>
    <mergeCell ref="DQ49:DQ50"/>
    <mergeCell ref="DL51:DL52"/>
    <mergeCell ref="DM51:DM52"/>
    <mergeCell ref="DN51:DN52"/>
    <mergeCell ref="DO51:DO52"/>
    <mergeCell ref="DP51:DP52"/>
    <mergeCell ref="DK49:DK50"/>
    <mergeCell ref="DL49:DL50"/>
    <mergeCell ref="DM49:DM50"/>
    <mergeCell ref="DN49:DN50"/>
    <mergeCell ref="DO49:DO50"/>
    <mergeCell ref="DO55:DO56"/>
    <mergeCell ref="CR53:CR54"/>
    <mergeCell ref="CP55:CP56"/>
    <mergeCell ref="CP57:CP58"/>
    <mergeCell ref="CP59:CP60"/>
    <mergeCell ref="CP61:CP62"/>
    <mergeCell ref="CQ49:CQ50"/>
    <mergeCell ref="CQ51:CQ52"/>
    <mergeCell ref="CQ53:CQ54"/>
    <mergeCell ref="CO57:CO58"/>
    <mergeCell ref="CO59:CO60"/>
    <mergeCell ref="CO61:CO62"/>
    <mergeCell ref="O59:P59"/>
    <mergeCell ref="O61:P61"/>
    <mergeCell ref="DP41:DP42"/>
    <mergeCell ref="DI35:DI36"/>
    <mergeCell ref="DJ35:DJ36"/>
    <mergeCell ref="DK35:DK36"/>
    <mergeCell ref="DL35:DL36"/>
    <mergeCell ref="DM35:DM36"/>
    <mergeCell ref="DN35:DN36"/>
    <mergeCell ref="DO31:DO32"/>
    <mergeCell ref="DP31:DP32"/>
    <mergeCell ref="DG33:DG34"/>
    <mergeCell ref="DH33:DH34"/>
    <mergeCell ref="DI33:DI34"/>
    <mergeCell ref="DJ33:DJ34"/>
    <mergeCell ref="DK33:DK34"/>
    <mergeCell ref="DL33:DL34"/>
    <mergeCell ref="DM33:DM34"/>
    <mergeCell ref="DN33:DN34"/>
    <mergeCell ref="DG31:DG32"/>
    <mergeCell ref="DH31:DH32"/>
    <mergeCell ref="DI31:DI32"/>
    <mergeCell ref="DJ31:DJ32"/>
    <mergeCell ref="DK31:DK32"/>
    <mergeCell ref="DL31:DL32"/>
    <mergeCell ref="DM31:DM32"/>
    <mergeCell ref="DN31:DN32"/>
    <mergeCell ref="DP35:DP36"/>
    <mergeCell ref="DG41:DG42"/>
    <mergeCell ref="DG37:DG38"/>
    <mergeCell ref="DH37:DH38"/>
    <mergeCell ref="DI37:DI38"/>
    <mergeCell ref="DO41:DO42"/>
    <mergeCell ref="DJ29:DJ30"/>
    <mergeCell ref="DK29:DK30"/>
    <mergeCell ref="DL29:DL30"/>
    <mergeCell ref="DM29:DM30"/>
    <mergeCell ref="DN29:DN30"/>
    <mergeCell ref="DO25:DO26"/>
    <mergeCell ref="DP25:DP26"/>
    <mergeCell ref="DG27:DG28"/>
    <mergeCell ref="DH27:DH28"/>
    <mergeCell ref="DI27:DI28"/>
    <mergeCell ref="DJ27:DJ28"/>
    <mergeCell ref="DK27:DK28"/>
    <mergeCell ref="DL27:DL28"/>
    <mergeCell ref="DM27:DM28"/>
    <mergeCell ref="DN27:DN28"/>
    <mergeCell ref="DP27:DP28"/>
    <mergeCell ref="DG29:DG30"/>
    <mergeCell ref="DP29:DP30"/>
    <mergeCell ref="DO27:DO28"/>
    <mergeCell ref="DP17:DP18"/>
    <mergeCell ref="DG19:DG20"/>
    <mergeCell ref="DH19:DH20"/>
    <mergeCell ref="DI19:DI20"/>
    <mergeCell ref="DJ19:DJ20"/>
    <mergeCell ref="DK19:DK20"/>
    <mergeCell ref="DL19:DL20"/>
    <mergeCell ref="DM19:DM20"/>
    <mergeCell ref="DN19:DN20"/>
    <mergeCell ref="DO23:DO24"/>
    <mergeCell ref="DP23:DP24"/>
    <mergeCell ref="DG25:DG26"/>
    <mergeCell ref="DH25:DH26"/>
    <mergeCell ref="DI25:DI26"/>
    <mergeCell ref="DJ25:DJ26"/>
    <mergeCell ref="DK25:DK26"/>
    <mergeCell ref="DL25:DL26"/>
    <mergeCell ref="DM25:DM26"/>
    <mergeCell ref="DN25:DN26"/>
    <mergeCell ref="DO21:DO22"/>
    <mergeCell ref="DP21:DP22"/>
    <mergeCell ref="DG23:DG24"/>
    <mergeCell ref="DH23:DH24"/>
    <mergeCell ref="DI23:DI24"/>
    <mergeCell ref="DJ23:DJ24"/>
    <mergeCell ref="DK23:DK24"/>
    <mergeCell ref="DL23:DL24"/>
    <mergeCell ref="DM23:DM24"/>
    <mergeCell ref="DN23:DN24"/>
    <mergeCell ref="CY37:CY38"/>
    <mergeCell ref="DO11:DO12"/>
    <mergeCell ref="DG13:DG14"/>
    <mergeCell ref="DH13:DH14"/>
    <mergeCell ref="DI13:DI14"/>
    <mergeCell ref="DJ13:DJ14"/>
    <mergeCell ref="DK13:DK14"/>
    <mergeCell ref="DL13:DL14"/>
    <mergeCell ref="DM13:DM14"/>
    <mergeCell ref="DN13:DN14"/>
    <mergeCell ref="DO9:DO10"/>
    <mergeCell ref="DG11:DG12"/>
    <mergeCell ref="DH11:DH12"/>
    <mergeCell ref="DI11:DI12"/>
    <mergeCell ref="DJ11:DJ12"/>
    <mergeCell ref="DK11:DK12"/>
    <mergeCell ref="DL11:DL12"/>
    <mergeCell ref="DE23:DE24"/>
    <mergeCell ref="DF23:DF24"/>
    <mergeCell ref="DF25:DF26"/>
    <mergeCell ref="DD19:DD20"/>
    <mergeCell ref="DE19:DE20"/>
    <mergeCell ref="DF19:DF20"/>
    <mergeCell ref="DF21:DF22"/>
    <mergeCell ref="DD15:DD16"/>
    <mergeCell ref="DE15:DE16"/>
    <mergeCell ref="DF15:DF16"/>
    <mergeCell ref="DF17:DF18"/>
    <mergeCell ref="DD11:DD12"/>
    <mergeCell ref="DE11:DE12"/>
    <mergeCell ref="DF11:DF12"/>
    <mergeCell ref="DF13:DF14"/>
    <mergeCell ref="CW37:CW38"/>
    <mergeCell ref="DO13:DO14"/>
    <mergeCell ref="DG15:DG16"/>
    <mergeCell ref="DH15:DH16"/>
    <mergeCell ref="DI15:DI16"/>
    <mergeCell ref="DJ15:DJ16"/>
    <mergeCell ref="DK15:DK16"/>
    <mergeCell ref="DL15:DL16"/>
    <mergeCell ref="DM15:DM16"/>
    <mergeCell ref="DO15:DO16"/>
    <mergeCell ref="DP15:DP16"/>
    <mergeCell ref="DG17:DG18"/>
    <mergeCell ref="DH17:DH18"/>
    <mergeCell ref="DI17:DI18"/>
    <mergeCell ref="DJ17:DJ18"/>
    <mergeCell ref="DK17:DK18"/>
    <mergeCell ref="DL17:DL18"/>
    <mergeCell ref="DM17:DM18"/>
    <mergeCell ref="DN17:DN18"/>
    <mergeCell ref="CZ37:CZ38"/>
    <mergeCell ref="CZ33:CZ34"/>
    <mergeCell ref="DA29:DA30"/>
    <mergeCell ref="DB29:DB30"/>
    <mergeCell ref="DC29:DC30"/>
    <mergeCell ref="DD29:DD30"/>
    <mergeCell ref="DE29:DE30"/>
    <mergeCell ref="DF29:DF30"/>
    <mergeCell ref="DD27:DD28"/>
    <mergeCell ref="DE27:DE28"/>
    <mergeCell ref="DF27:DF28"/>
    <mergeCell ref="DC23:DC24"/>
    <mergeCell ref="DD23:DD24"/>
    <mergeCell ref="DG7:DG8"/>
    <mergeCell ref="DH7:DH8"/>
    <mergeCell ref="DA41:DA42"/>
    <mergeCell ref="DB41:DB42"/>
    <mergeCell ref="DC41:DC42"/>
    <mergeCell ref="DD41:DD42"/>
    <mergeCell ref="DE41:DE42"/>
    <mergeCell ref="DF41:DF42"/>
    <mergeCell ref="DP13:DP14"/>
    <mergeCell ref="DN15:DN16"/>
    <mergeCell ref="DO19:DO20"/>
    <mergeCell ref="DP19:DP20"/>
    <mergeCell ref="DG21:DG22"/>
    <mergeCell ref="DH21:DH22"/>
    <mergeCell ref="DI21:DI22"/>
    <mergeCell ref="DJ21:DJ22"/>
    <mergeCell ref="DK21:DK22"/>
    <mergeCell ref="DL21:DL22"/>
    <mergeCell ref="DM21:DM22"/>
    <mergeCell ref="DN21:DN22"/>
    <mergeCell ref="DO17:DO18"/>
    <mergeCell ref="DO7:DO8"/>
    <mergeCell ref="DP7:DP8"/>
    <mergeCell ref="DG9:DG10"/>
    <mergeCell ref="DH9:DH10"/>
    <mergeCell ref="DI9:DI10"/>
    <mergeCell ref="DJ9:DJ10"/>
    <mergeCell ref="DK9:DK10"/>
    <mergeCell ref="DL9:DL10"/>
    <mergeCell ref="DM9:DM10"/>
    <mergeCell ref="DN9:DN10"/>
    <mergeCell ref="DI7:DI8"/>
    <mergeCell ref="DJ7:DJ8"/>
    <mergeCell ref="DK7:DK8"/>
    <mergeCell ref="DL7:DL8"/>
    <mergeCell ref="DM7:DM8"/>
    <mergeCell ref="DN7:DN8"/>
    <mergeCell ref="DP11:DP12"/>
    <mergeCell ref="DP9:DP10"/>
    <mergeCell ref="DM11:DM12"/>
    <mergeCell ref="DN11:DN12"/>
    <mergeCell ref="CT45:CT46"/>
    <mergeCell ref="CT47:CT48"/>
    <mergeCell ref="CT49:CT50"/>
    <mergeCell ref="CT51:CT52"/>
    <mergeCell ref="CT53:CT54"/>
    <mergeCell ref="CU37:CU38"/>
    <mergeCell ref="CS43:CS44"/>
    <mergeCell ref="CS45:CS46"/>
    <mergeCell ref="CS47:CS48"/>
    <mergeCell ref="CS49:CS50"/>
    <mergeCell ref="CS51:CS52"/>
    <mergeCell ref="CS53:CS54"/>
    <mergeCell ref="DA33:DA34"/>
    <mergeCell ref="DB33:DB34"/>
    <mergeCell ref="DC33:DC34"/>
    <mergeCell ref="DD33:DD34"/>
    <mergeCell ref="DE33:DE34"/>
    <mergeCell ref="DF33:DF34"/>
    <mergeCell ref="CU33:CU34"/>
    <mergeCell ref="CV33:CV34"/>
    <mergeCell ref="CW33:CW34"/>
    <mergeCell ref="CX33:CX34"/>
    <mergeCell ref="CY33:CY34"/>
    <mergeCell ref="CP43:CP44"/>
    <mergeCell ref="CP45:CP46"/>
    <mergeCell ref="CP47:CP48"/>
    <mergeCell ref="CP49:CP50"/>
    <mergeCell ref="CP51:CP52"/>
    <mergeCell ref="CP53:CP54"/>
    <mergeCell ref="CO43:CO44"/>
    <mergeCell ref="CO45:CO46"/>
    <mergeCell ref="CO47:CO48"/>
    <mergeCell ref="CO49:CO50"/>
    <mergeCell ref="CO51:CO52"/>
    <mergeCell ref="CO53:CO54"/>
    <mergeCell ref="CO41:CO42"/>
    <mergeCell ref="CP41:CP42"/>
    <mergeCell ref="CQ41:CQ42"/>
    <mergeCell ref="CR41:CR42"/>
    <mergeCell ref="CS41:CS42"/>
    <mergeCell ref="CT41:CT42"/>
    <mergeCell ref="DA39:DA40"/>
    <mergeCell ref="DB39:DB40"/>
    <mergeCell ref="DC39:DC40"/>
    <mergeCell ref="DD39:DD40"/>
    <mergeCell ref="DE39:DE40"/>
    <mergeCell ref="DF39:DF40"/>
    <mergeCell ref="CU39:CU40"/>
    <mergeCell ref="CV39:CV40"/>
    <mergeCell ref="CW39:CW40"/>
    <mergeCell ref="CX39:CX40"/>
    <mergeCell ref="CY39:CY40"/>
    <mergeCell ref="CZ39:CZ40"/>
    <mergeCell ref="CO39:CO40"/>
    <mergeCell ref="CP39:CP40"/>
    <mergeCell ref="CQ39:CQ40"/>
    <mergeCell ref="CR39:CR40"/>
    <mergeCell ref="CS39:CS40"/>
    <mergeCell ref="CT39:CT40"/>
    <mergeCell ref="CU41:CU42"/>
    <mergeCell ref="CV41:CV42"/>
    <mergeCell ref="CW41:CW42"/>
    <mergeCell ref="CX41:CX42"/>
    <mergeCell ref="CY41:CY42"/>
    <mergeCell ref="CZ41:CZ42"/>
    <mergeCell ref="CO37:CO38"/>
    <mergeCell ref="CP37:CP38"/>
    <mergeCell ref="CQ37:CQ38"/>
    <mergeCell ref="CR37:CR38"/>
    <mergeCell ref="CS37:CS38"/>
    <mergeCell ref="CT37:CT38"/>
    <mergeCell ref="DA35:DA36"/>
    <mergeCell ref="DB35:DB36"/>
    <mergeCell ref="DC35:DC36"/>
    <mergeCell ref="DD35:DD36"/>
    <mergeCell ref="DE35:DE36"/>
    <mergeCell ref="DF35:DF36"/>
    <mergeCell ref="CU35:CU36"/>
    <mergeCell ref="CV35:CV36"/>
    <mergeCell ref="CW35:CW36"/>
    <mergeCell ref="CX35:CX36"/>
    <mergeCell ref="CY35:CY36"/>
    <mergeCell ref="CZ35:CZ36"/>
    <mergeCell ref="CO35:CO36"/>
    <mergeCell ref="CP35:CP36"/>
    <mergeCell ref="CQ35:CQ36"/>
    <mergeCell ref="CR35:CR36"/>
    <mergeCell ref="CS35:CS36"/>
    <mergeCell ref="CT35:CT36"/>
    <mergeCell ref="DA37:DA38"/>
    <mergeCell ref="DB37:DB38"/>
    <mergeCell ref="DC37:DC38"/>
    <mergeCell ref="DD37:DD38"/>
    <mergeCell ref="DE37:DE38"/>
    <mergeCell ref="DF37:DF38"/>
    <mergeCell ref="CV37:CV38"/>
    <mergeCell ref="CX37:CX38"/>
    <mergeCell ref="CO33:CO34"/>
    <mergeCell ref="CP33:CP34"/>
    <mergeCell ref="CQ33:CQ34"/>
    <mergeCell ref="CR33:CR34"/>
    <mergeCell ref="CS33:CS34"/>
    <mergeCell ref="CT33:CT34"/>
    <mergeCell ref="DA31:DA32"/>
    <mergeCell ref="DB31:DB32"/>
    <mergeCell ref="DC31:DC32"/>
    <mergeCell ref="DD31:DD32"/>
    <mergeCell ref="DE31:DE32"/>
    <mergeCell ref="DF31:DF32"/>
    <mergeCell ref="CU31:CU32"/>
    <mergeCell ref="CV31:CV32"/>
    <mergeCell ref="CW31:CW32"/>
    <mergeCell ref="CX31:CX32"/>
    <mergeCell ref="CY31:CY32"/>
    <mergeCell ref="CZ31:CZ32"/>
    <mergeCell ref="CO31:CO32"/>
    <mergeCell ref="CP31:CP32"/>
    <mergeCell ref="CQ31:CQ32"/>
    <mergeCell ref="CR31:CR32"/>
    <mergeCell ref="CS31:CS32"/>
    <mergeCell ref="CT31:CT32"/>
    <mergeCell ref="CU29:CU30"/>
    <mergeCell ref="CV29:CV30"/>
    <mergeCell ref="CW29:CW30"/>
    <mergeCell ref="CX29:CX30"/>
    <mergeCell ref="CY29:CY30"/>
    <mergeCell ref="CZ29:CZ30"/>
    <mergeCell ref="CO29:CO30"/>
    <mergeCell ref="CP29:CP30"/>
    <mergeCell ref="CQ29:CQ30"/>
    <mergeCell ref="CR29:CR30"/>
    <mergeCell ref="CS29:CS30"/>
    <mergeCell ref="CT29:CT30"/>
    <mergeCell ref="CS25:CS26"/>
    <mergeCell ref="CT25:CT26"/>
    <mergeCell ref="DA27:DA28"/>
    <mergeCell ref="DB27:DB28"/>
    <mergeCell ref="DC27:DC28"/>
    <mergeCell ref="CU27:CU28"/>
    <mergeCell ref="CV27:CV28"/>
    <mergeCell ref="CW27:CW28"/>
    <mergeCell ref="CX27:CX28"/>
    <mergeCell ref="CY27:CY28"/>
    <mergeCell ref="CZ27:CZ28"/>
    <mergeCell ref="CO27:CO28"/>
    <mergeCell ref="CP27:CP28"/>
    <mergeCell ref="CQ27:CQ28"/>
    <mergeCell ref="CR27:CR28"/>
    <mergeCell ref="CS27:CS28"/>
    <mergeCell ref="CT27:CT28"/>
    <mergeCell ref="CU23:CU24"/>
    <mergeCell ref="CV23:CV24"/>
    <mergeCell ref="CW23:CW24"/>
    <mergeCell ref="CX23:CX24"/>
    <mergeCell ref="CY23:CY24"/>
    <mergeCell ref="CZ23:CZ24"/>
    <mergeCell ref="CO23:CO24"/>
    <mergeCell ref="CP23:CP24"/>
    <mergeCell ref="CQ23:CQ24"/>
    <mergeCell ref="CR23:CR24"/>
    <mergeCell ref="CS23:CS24"/>
    <mergeCell ref="CT23:CT24"/>
    <mergeCell ref="DA25:DA26"/>
    <mergeCell ref="DB25:DB26"/>
    <mergeCell ref="DC25:DC26"/>
    <mergeCell ref="DD25:DD26"/>
    <mergeCell ref="DE25:DE26"/>
    <mergeCell ref="CU25:CU26"/>
    <mergeCell ref="CV25:CV26"/>
    <mergeCell ref="CW25:CW26"/>
    <mergeCell ref="CX25:CX26"/>
    <mergeCell ref="CY25:CY26"/>
    <mergeCell ref="CZ25:CZ26"/>
    <mergeCell ref="CO25:CO26"/>
    <mergeCell ref="CP25:CP26"/>
    <mergeCell ref="CQ25:CQ26"/>
    <mergeCell ref="CR25:CR26"/>
    <mergeCell ref="CU19:CU20"/>
    <mergeCell ref="CV19:CV20"/>
    <mergeCell ref="CW19:CW20"/>
    <mergeCell ref="CX19:CX20"/>
    <mergeCell ref="CY19:CY20"/>
    <mergeCell ref="CZ19:CZ20"/>
    <mergeCell ref="CO19:CO20"/>
    <mergeCell ref="CP19:CP20"/>
    <mergeCell ref="CQ19:CQ20"/>
    <mergeCell ref="CR19:CR20"/>
    <mergeCell ref="CS19:CS20"/>
    <mergeCell ref="CT19:CT20"/>
    <mergeCell ref="DA21:DA22"/>
    <mergeCell ref="DB21:DB22"/>
    <mergeCell ref="DC21:DC22"/>
    <mergeCell ref="DD21:DD22"/>
    <mergeCell ref="DE21:DE22"/>
    <mergeCell ref="CU21:CU22"/>
    <mergeCell ref="CV21:CV22"/>
    <mergeCell ref="CW21:CW22"/>
    <mergeCell ref="CX21:CX22"/>
    <mergeCell ref="CY21:CY22"/>
    <mergeCell ref="CZ21:CZ22"/>
    <mergeCell ref="CO21:CO22"/>
    <mergeCell ref="CP21:CP22"/>
    <mergeCell ref="CQ21:CQ22"/>
    <mergeCell ref="CR21:CR22"/>
    <mergeCell ref="CS21:CS22"/>
    <mergeCell ref="CU15:CU16"/>
    <mergeCell ref="CV15:CV16"/>
    <mergeCell ref="CW15:CW16"/>
    <mergeCell ref="CX15:CX16"/>
    <mergeCell ref="CY15:CY16"/>
    <mergeCell ref="CZ15:CZ16"/>
    <mergeCell ref="CO15:CO16"/>
    <mergeCell ref="CP15:CP16"/>
    <mergeCell ref="CQ15:CQ16"/>
    <mergeCell ref="CR15:CR16"/>
    <mergeCell ref="CS15:CS16"/>
    <mergeCell ref="CT15:CT16"/>
    <mergeCell ref="DA17:DA18"/>
    <mergeCell ref="DB17:DB18"/>
    <mergeCell ref="DC17:DC18"/>
    <mergeCell ref="DD17:DD18"/>
    <mergeCell ref="DE17:DE18"/>
    <mergeCell ref="CU17:CU18"/>
    <mergeCell ref="CV17:CV18"/>
    <mergeCell ref="CW17:CW18"/>
    <mergeCell ref="CX17:CX18"/>
    <mergeCell ref="CY17:CY18"/>
    <mergeCell ref="CZ17:CZ18"/>
    <mergeCell ref="CO17:CO18"/>
    <mergeCell ref="CP17:CP18"/>
    <mergeCell ref="CQ17:CQ18"/>
    <mergeCell ref="CR17:CR18"/>
    <mergeCell ref="CS17:CS18"/>
    <mergeCell ref="CU11:CU12"/>
    <mergeCell ref="CV11:CV12"/>
    <mergeCell ref="CW11:CW12"/>
    <mergeCell ref="CX11:CX12"/>
    <mergeCell ref="CY11:CY12"/>
    <mergeCell ref="CZ11:CZ12"/>
    <mergeCell ref="CO11:CO12"/>
    <mergeCell ref="CP11:CP12"/>
    <mergeCell ref="CQ11:CQ12"/>
    <mergeCell ref="CR11:CR12"/>
    <mergeCell ref="CS11:CS12"/>
    <mergeCell ref="CT11:CT12"/>
    <mergeCell ref="DA13:DA14"/>
    <mergeCell ref="DB13:DB14"/>
    <mergeCell ref="DC13:DC14"/>
    <mergeCell ref="DD13:DD14"/>
    <mergeCell ref="DE13:DE14"/>
    <mergeCell ref="CU13:CU14"/>
    <mergeCell ref="CV13:CV14"/>
    <mergeCell ref="CW13:CW14"/>
    <mergeCell ref="CX13:CX14"/>
    <mergeCell ref="CY13:CY14"/>
    <mergeCell ref="CZ13:CZ14"/>
    <mergeCell ref="CO13:CO14"/>
    <mergeCell ref="CP13:CP14"/>
    <mergeCell ref="CQ13:CQ14"/>
    <mergeCell ref="CR13:CR14"/>
    <mergeCell ref="CS13:CS14"/>
    <mergeCell ref="DD7:DD8"/>
    <mergeCell ref="DE7:DE8"/>
    <mergeCell ref="DF7:DF8"/>
    <mergeCell ref="CU7:CU8"/>
    <mergeCell ref="CV7:CV8"/>
    <mergeCell ref="CW7:CW8"/>
    <mergeCell ref="CX7:CX8"/>
    <mergeCell ref="CY7:CY8"/>
    <mergeCell ref="CZ7:CZ8"/>
    <mergeCell ref="CO7:CO8"/>
    <mergeCell ref="CP7:CP8"/>
    <mergeCell ref="CQ7:CQ8"/>
    <mergeCell ref="CR7:CR8"/>
    <mergeCell ref="CS7:CS8"/>
    <mergeCell ref="CT7:CT8"/>
    <mergeCell ref="DA9:DA10"/>
    <mergeCell ref="DB9:DB10"/>
    <mergeCell ref="DC9:DC10"/>
    <mergeCell ref="DD9:DD10"/>
    <mergeCell ref="DE9:DE10"/>
    <mergeCell ref="DF9:DF10"/>
    <mergeCell ref="CU9:CU10"/>
    <mergeCell ref="CV9:CV10"/>
    <mergeCell ref="CW9:CW10"/>
    <mergeCell ref="CX9:CX10"/>
    <mergeCell ref="CY9:CY10"/>
    <mergeCell ref="CZ9:CZ10"/>
    <mergeCell ref="CO9:CO10"/>
    <mergeCell ref="CP9:CP10"/>
    <mergeCell ref="CQ9:CQ10"/>
    <mergeCell ref="CR9:CR10"/>
    <mergeCell ref="CS9:CS10"/>
    <mergeCell ref="O41:P41"/>
    <mergeCell ref="O43:P43"/>
    <mergeCell ref="O45:P45"/>
    <mergeCell ref="O47:P47"/>
    <mergeCell ref="O49:P49"/>
    <mergeCell ref="O51:P51"/>
    <mergeCell ref="O29:P29"/>
    <mergeCell ref="O31:P31"/>
    <mergeCell ref="O33:P33"/>
    <mergeCell ref="O35:P35"/>
    <mergeCell ref="O37:P37"/>
    <mergeCell ref="O39:P39"/>
    <mergeCell ref="DA7:DA8"/>
    <mergeCell ref="DB7:DB8"/>
    <mergeCell ref="DC7:DC8"/>
    <mergeCell ref="CT9:CT10"/>
    <mergeCell ref="DA11:DA12"/>
    <mergeCell ref="DB11:DB12"/>
    <mergeCell ref="DC11:DC12"/>
    <mergeCell ref="CT13:CT14"/>
    <mergeCell ref="DA15:DA16"/>
    <mergeCell ref="DB15:DB16"/>
    <mergeCell ref="DC15:DC16"/>
    <mergeCell ref="CT17:CT18"/>
    <mergeCell ref="DA19:DA20"/>
    <mergeCell ref="DB19:DB20"/>
    <mergeCell ref="DC19:DC20"/>
    <mergeCell ref="CT21:CT22"/>
    <mergeCell ref="DA23:DA24"/>
    <mergeCell ref="DB23:DB24"/>
    <mergeCell ref="AD51:AE51"/>
    <mergeCell ref="AH49:AI49"/>
    <mergeCell ref="O6:P6"/>
    <mergeCell ref="O7:P7"/>
    <mergeCell ref="O9:P9"/>
    <mergeCell ref="O11:P11"/>
    <mergeCell ref="O13:P13"/>
    <mergeCell ref="O15:P15"/>
    <mergeCell ref="T7:U7"/>
    <mergeCell ref="BW7:BW8"/>
    <mergeCell ref="BR61:BS61"/>
    <mergeCell ref="AH43:AI43"/>
    <mergeCell ref="AJ45:AK45"/>
    <mergeCell ref="AL47:AM47"/>
    <mergeCell ref="AN49:AO49"/>
    <mergeCell ref="AP51:AQ51"/>
    <mergeCell ref="BL61:BM61"/>
    <mergeCell ref="BN61:BO61"/>
    <mergeCell ref="BP61:BQ61"/>
    <mergeCell ref="BR57:BS57"/>
    <mergeCell ref="BT57:BU57"/>
    <mergeCell ref="AT55:AU55"/>
    <mergeCell ref="AP53:AQ53"/>
    <mergeCell ref="AR53:AS53"/>
    <mergeCell ref="T53:U53"/>
    <mergeCell ref="V53:W53"/>
    <mergeCell ref="X53:Y53"/>
    <mergeCell ref="Z53:AA53"/>
    <mergeCell ref="T61:U61"/>
    <mergeCell ref="V61:W61"/>
    <mergeCell ref="X61:Y61"/>
    <mergeCell ref="Z61:AA61"/>
    <mergeCell ref="AB61:AC61"/>
    <mergeCell ref="AD61:AE61"/>
    <mergeCell ref="R59:S59"/>
    <mergeCell ref="T59:U59"/>
    <mergeCell ref="V59:W59"/>
    <mergeCell ref="X59:Y59"/>
    <mergeCell ref="AJ55:AK55"/>
    <mergeCell ref="O17:P17"/>
    <mergeCell ref="O19:P19"/>
    <mergeCell ref="O21:P21"/>
    <mergeCell ref="O23:P23"/>
    <mergeCell ref="O25:P25"/>
    <mergeCell ref="O27:P27"/>
    <mergeCell ref="BB59:BC59"/>
    <mergeCell ref="BD59:BE59"/>
    <mergeCell ref="BF59:BG59"/>
    <mergeCell ref="BH59:BI59"/>
    <mergeCell ref="AF61:AG61"/>
    <mergeCell ref="AH61:AI61"/>
    <mergeCell ref="AJ61:AK61"/>
    <mergeCell ref="AR61:AS61"/>
    <mergeCell ref="AT61:AU61"/>
    <mergeCell ref="AV61:AW61"/>
    <mergeCell ref="AX61:AY61"/>
    <mergeCell ref="BB61:BC61"/>
    <mergeCell ref="BD61:BE61"/>
    <mergeCell ref="BF61:BG61"/>
    <mergeCell ref="AZ61:BA61"/>
    <mergeCell ref="AL61:AM61"/>
    <mergeCell ref="AN61:AO61"/>
    <mergeCell ref="AP61:AQ61"/>
    <mergeCell ref="T55:U55"/>
    <mergeCell ref="V55:W55"/>
    <mergeCell ref="X55:Y55"/>
    <mergeCell ref="G61:G62"/>
    <mergeCell ref="N61:N62"/>
    <mergeCell ref="K61:K62"/>
    <mergeCell ref="J61:J62"/>
    <mergeCell ref="R61:S61"/>
    <mergeCell ref="BL59:BM59"/>
    <mergeCell ref="BN59:BO59"/>
    <mergeCell ref="BP59:BQ59"/>
    <mergeCell ref="BT59:BU59"/>
    <mergeCell ref="A61:A62"/>
    <mergeCell ref="B61:B62"/>
    <mergeCell ref="C61:C62"/>
    <mergeCell ref="E61:E62"/>
    <mergeCell ref="F61:F62"/>
    <mergeCell ref="AZ59:BA59"/>
    <mergeCell ref="BJ59:BK59"/>
    <mergeCell ref="AL59:AM59"/>
    <mergeCell ref="AN59:AO59"/>
    <mergeCell ref="AP59:AQ59"/>
    <mergeCell ref="AR59:AS59"/>
    <mergeCell ref="AT59:AU59"/>
    <mergeCell ref="AV59:AW59"/>
    <mergeCell ref="AX59:AY59"/>
    <mergeCell ref="Z59:AA59"/>
    <mergeCell ref="AB59:AC59"/>
    <mergeCell ref="AD59:AE59"/>
    <mergeCell ref="AF59:AG59"/>
    <mergeCell ref="AH59:AI59"/>
    <mergeCell ref="AJ59:AK59"/>
    <mergeCell ref="J59:J60"/>
    <mergeCell ref="BH61:BI61"/>
    <mergeCell ref="BJ61:BK61"/>
    <mergeCell ref="A59:A60"/>
    <mergeCell ref="B59:B60"/>
    <mergeCell ref="C59:C60"/>
    <mergeCell ref="E59:E60"/>
    <mergeCell ref="F59:F60"/>
    <mergeCell ref="G59:G60"/>
    <mergeCell ref="N59:N60"/>
    <mergeCell ref="K59:K60"/>
    <mergeCell ref="BF57:BG57"/>
    <mergeCell ref="BH57:BI57"/>
    <mergeCell ref="BJ57:BK57"/>
    <mergeCell ref="BL57:BM57"/>
    <mergeCell ref="BN57:BO57"/>
    <mergeCell ref="AR57:AS57"/>
    <mergeCell ref="AT57:AU57"/>
    <mergeCell ref="AX57:AY57"/>
    <mergeCell ref="AZ57:BA57"/>
    <mergeCell ref="BB57:BC57"/>
    <mergeCell ref="BD57:BE57"/>
    <mergeCell ref="AF57:AG57"/>
    <mergeCell ref="AH57:AI57"/>
    <mergeCell ref="AJ57:AK57"/>
    <mergeCell ref="AL57:AM57"/>
    <mergeCell ref="AN57:AO57"/>
    <mergeCell ref="AP57:AQ57"/>
    <mergeCell ref="AV57:AW57"/>
    <mergeCell ref="T57:U57"/>
    <mergeCell ref="V57:W57"/>
    <mergeCell ref="X57:Y57"/>
    <mergeCell ref="Z57:AA57"/>
    <mergeCell ref="AB57:AC57"/>
    <mergeCell ref="AD57:AE57"/>
    <mergeCell ref="A57:A58"/>
    <mergeCell ref="B57:B58"/>
    <mergeCell ref="C57:C58"/>
    <mergeCell ref="E57:E58"/>
    <mergeCell ref="F57:F58"/>
    <mergeCell ref="AZ55:BA55"/>
    <mergeCell ref="BB55:BC55"/>
    <mergeCell ref="BD55:BE55"/>
    <mergeCell ref="BF55:BG55"/>
    <mergeCell ref="BH55:BI55"/>
    <mergeCell ref="BJ55:BK55"/>
    <mergeCell ref="AL55:AM55"/>
    <mergeCell ref="AN55:AO55"/>
    <mergeCell ref="AP55:AQ55"/>
    <mergeCell ref="AR55:AS55"/>
    <mergeCell ref="AV55:AW55"/>
    <mergeCell ref="AX55:AY55"/>
    <mergeCell ref="Z55:AA55"/>
    <mergeCell ref="AB55:AC55"/>
    <mergeCell ref="AD55:AE55"/>
    <mergeCell ref="AF55:AG55"/>
    <mergeCell ref="AH55:AI55"/>
    <mergeCell ref="R55:S55"/>
    <mergeCell ref="O55:P55"/>
    <mergeCell ref="O57:P57"/>
    <mergeCell ref="AN53:AO53"/>
    <mergeCell ref="AB53:AC53"/>
    <mergeCell ref="AD53:AE53"/>
    <mergeCell ref="G53:G54"/>
    <mergeCell ref="N53:N54"/>
    <mergeCell ref="K53:K54"/>
    <mergeCell ref="J53:J54"/>
    <mergeCell ref="R53:S53"/>
    <mergeCell ref="G57:G58"/>
    <mergeCell ref="N57:N58"/>
    <mergeCell ref="K57:K58"/>
    <mergeCell ref="J57:J58"/>
    <mergeCell ref="R57:S57"/>
    <mergeCell ref="BL55:BM55"/>
    <mergeCell ref="BP55:BQ55"/>
    <mergeCell ref="BR55:BS55"/>
    <mergeCell ref="BT55:BU55"/>
    <mergeCell ref="I57:I58"/>
    <mergeCell ref="O53:P53"/>
    <mergeCell ref="L53:L54"/>
    <mergeCell ref="L55:L56"/>
    <mergeCell ref="L57:L58"/>
    <mergeCell ref="BR53:BS53"/>
    <mergeCell ref="BT53:BU53"/>
    <mergeCell ref="BN53:BO53"/>
    <mergeCell ref="BP53:BQ53"/>
    <mergeCell ref="H57:H58"/>
    <mergeCell ref="A51:A52"/>
    <mergeCell ref="B51:B52"/>
    <mergeCell ref="C51:C52"/>
    <mergeCell ref="E51:E52"/>
    <mergeCell ref="F51:F52"/>
    <mergeCell ref="G51:G52"/>
    <mergeCell ref="A55:A56"/>
    <mergeCell ref="B55:B56"/>
    <mergeCell ref="C55:C56"/>
    <mergeCell ref="E55:E56"/>
    <mergeCell ref="F55:F56"/>
    <mergeCell ref="G55:G56"/>
    <mergeCell ref="N55:N56"/>
    <mergeCell ref="K55:K56"/>
    <mergeCell ref="BF53:BG53"/>
    <mergeCell ref="BH53:BI53"/>
    <mergeCell ref="BJ53:BK53"/>
    <mergeCell ref="AT53:AU53"/>
    <mergeCell ref="AV53:AW53"/>
    <mergeCell ref="AX53:AY53"/>
    <mergeCell ref="AZ53:BA53"/>
    <mergeCell ref="BB53:BC53"/>
    <mergeCell ref="BD53:BE53"/>
    <mergeCell ref="AF53:AG53"/>
    <mergeCell ref="AH53:AI53"/>
    <mergeCell ref="AJ53:AK53"/>
    <mergeCell ref="AL53:AM53"/>
    <mergeCell ref="I53:I54"/>
    <mergeCell ref="I55:I56"/>
    <mergeCell ref="H51:H52"/>
    <mergeCell ref="H53:H54"/>
    <mergeCell ref="H55:H56"/>
    <mergeCell ref="AP49:AQ49"/>
    <mergeCell ref="AR49:AS49"/>
    <mergeCell ref="T49:U49"/>
    <mergeCell ref="V49:W49"/>
    <mergeCell ref="X49:Y49"/>
    <mergeCell ref="Z49:AA49"/>
    <mergeCell ref="AB49:AC49"/>
    <mergeCell ref="AD49:AE49"/>
    <mergeCell ref="BL51:BM51"/>
    <mergeCell ref="BN51:BO51"/>
    <mergeCell ref="BP51:BQ51"/>
    <mergeCell ref="BR51:BS51"/>
    <mergeCell ref="BT51:BU51"/>
    <mergeCell ref="A53:A54"/>
    <mergeCell ref="B53:B54"/>
    <mergeCell ref="C53:C54"/>
    <mergeCell ref="E53:E54"/>
    <mergeCell ref="F53:F54"/>
    <mergeCell ref="AZ51:BA51"/>
    <mergeCell ref="BB51:BC51"/>
    <mergeCell ref="BD51:BE51"/>
    <mergeCell ref="BF51:BG51"/>
    <mergeCell ref="BH51:BI51"/>
    <mergeCell ref="AL51:AM51"/>
    <mergeCell ref="AN51:AO51"/>
    <mergeCell ref="AR51:AS51"/>
    <mergeCell ref="AT51:AU51"/>
    <mergeCell ref="AV51:AW51"/>
    <mergeCell ref="AX51:AY51"/>
    <mergeCell ref="Z51:AA51"/>
    <mergeCell ref="AB51:AC51"/>
    <mergeCell ref="G49:G50"/>
    <mergeCell ref="J49:J50"/>
    <mergeCell ref="R49:S49"/>
    <mergeCell ref="BL47:BM47"/>
    <mergeCell ref="H47:H48"/>
    <mergeCell ref="H49:H50"/>
    <mergeCell ref="AF51:AG51"/>
    <mergeCell ref="AH51:AI51"/>
    <mergeCell ref="AJ51:AK51"/>
    <mergeCell ref="J51:J52"/>
    <mergeCell ref="R51:S51"/>
    <mergeCell ref="T51:U51"/>
    <mergeCell ref="V51:W51"/>
    <mergeCell ref="X51:Y51"/>
    <mergeCell ref="BP47:BQ47"/>
    <mergeCell ref="BR47:BS47"/>
    <mergeCell ref="BR49:BS49"/>
    <mergeCell ref="K49:K50"/>
    <mergeCell ref="N51:N52"/>
    <mergeCell ref="K51:K52"/>
    <mergeCell ref="BF49:BG49"/>
    <mergeCell ref="BJ49:BK49"/>
    <mergeCell ref="BL49:BM49"/>
    <mergeCell ref="BN49:BO49"/>
    <mergeCell ref="BP49:BQ49"/>
    <mergeCell ref="AT49:AU49"/>
    <mergeCell ref="AV49:AW49"/>
    <mergeCell ref="AX49:AY49"/>
    <mergeCell ref="AZ49:BA49"/>
    <mergeCell ref="BB49:BC49"/>
    <mergeCell ref="BD49:BE49"/>
    <mergeCell ref="AF49:AG49"/>
    <mergeCell ref="I51:I52"/>
    <mergeCell ref="BT49:BU49"/>
    <mergeCell ref="BT47:BU47"/>
    <mergeCell ref="A49:A50"/>
    <mergeCell ref="B49:B50"/>
    <mergeCell ref="C49:C50"/>
    <mergeCell ref="E49:E50"/>
    <mergeCell ref="F49:F50"/>
    <mergeCell ref="AZ47:BA47"/>
    <mergeCell ref="BB47:BC47"/>
    <mergeCell ref="BD47:BE47"/>
    <mergeCell ref="BH47:BI47"/>
    <mergeCell ref="BJ47:BK47"/>
    <mergeCell ref="AN47:AO47"/>
    <mergeCell ref="AP47:AQ47"/>
    <mergeCell ref="AR47:AS47"/>
    <mergeCell ref="AT47:AU47"/>
    <mergeCell ref="AV47:AW47"/>
    <mergeCell ref="AX47:AY47"/>
    <mergeCell ref="Z47:AA47"/>
    <mergeCell ref="AB47:AC47"/>
    <mergeCell ref="AD47:AE47"/>
    <mergeCell ref="AF47:AG47"/>
    <mergeCell ref="AH47:AI47"/>
    <mergeCell ref="AJ47:AK47"/>
    <mergeCell ref="J47:J48"/>
    <mergeCell ref="R47:S47"/>
    <mergeCell ref="T47:U47"/>
    <mergeCell ref="V47:W47"/>
    <mergeCell ref="X47:Y47"/>
    <mergeCell ref="AJ49:AK49"/>
    <mergeCell ref="AL49:AM49"/>
    <mergeCell ref="N49:N50"/>
    <mergeCell ref="BT45:BU45"/>
    <mergeCell ref="A47:A48"/>
    <mergeCell ref="B47:B48"/>
    <mergeCell ref="C47:C48"/>
    <mergeCell ref="E47:E48"/>
    <mergeCell ref="F47:F48"/>
    <mergeCell ref="G47:G48"/>
    <mergeCell ref="N47:N48"/>
    <mergeCell ref="K47:K48"/>
    <mergeCell ref="BF45:BG45"/>
    <mergeCell ref="BH45:BI45"/>
    <mergeCell ref="BJ45:BK45"/>
    <mergeCell ref="BL45:BM45"/>
    <mergeCell ref="BN45:BO45"/>
    <mergeCell ref="BP45:BQ45"/>
    <mergeCell ref="AT45:AU45"/>
    <mergeCell ref="AV45:AW45"/>
    <mergeCell ref="AX45:AY45"/>
    <mergeCell ref="AZ45:BA45"/>
    <mergeCell ref="BB45:BC45"/>
    <mergeCell ref="AF45:AG45"/>
    <mergeCell ref="AH45:AI45"/>
    <mergeCell ref="AL45:AM45"/>
    <mergeCell ref="AN45:AO45"/>
    <mergeCell ref="AP45:AQ45"/>
    <mergeCell ref="AR45:AS45"/>
    <mergeCell ref="T45:U45"/>
    <mergeCell ref="V45:W45"/>
    <mergeCell ref="X45:Y45"/>
    <mergeCell ref="Z45:AA45"/>
    <mergeCell ref="AB45:AC45"/>
    <mergeCell ref="BN47:BO47"/>
    <mergeCell ref="AD45:AE45"/>
    <mergeCell ref="G45:G46"/>
    <mergeCell ref="N45:N46"/>
    <mergeCell ref="K45:K46"/>
    <mergeCell ref="J45:J46"/>
    <mergeCell ref="R45:S45"/>
    <mergeCell ref="BL43:BM43"/>
    <mergeCell ref="BN43:BO43"/>
    <mergeCell ref="BP43:BQ43"/>
    <mergeCell ref="BR43:BS43"/>
    <mergeCell ref="BT43:BU43"/>
    <mergeCell ref="A45:A46"/>
    <mergeCell ref="B45:B46"/>
    <mergeCell ref="C45:C46"/>
    <mergeCell ref="E45:E46"/>
    <mergeCell ref="F45:F46"/>
    <mergeCell ref="AZ43:BA43"/>
    <mergeCell ref="BD43:BE43"/>
    <mergeCell ref="BF43:BG43"/>
    <mergeCell ref="BH43:BI43"/>
    <mergeCell ref="BJ43:BK43"/>
    <mergeCell ref="AN43:AO43"/>
    <mergeCell ref="AP43:AQ43"/>
    <mergeCell ref="AR43:AS43"/>
    <mergeCell ref="AT43:AU43"/>
    <mergeCell ref="AV43:AW43"/>
    <mergeCell ref="AX43:AY43"/>
    <mergeCell ref="Z43:AA43"/>
    <mergeCell ref="AB43:AC43"/>
    <mergeCell ref="AD43:AE43"/>
    <mergeCell ref="AF43:AG43"/>
    <mergeCell ref="BR45:BS45"/>
    <mergeCell ref="AJ43:AK43"/>
    <mergeCell ref="AL43:AM43"/>
    <mergeCell ref="J43:J44"/>
    <mergeCell ref="R43:S43"/>
    <mergeCell ref="T43:U43"/>
    <mergeCell ref="V43:W43"/>
    <mergeCell ref="X43:Y43"/>
    <mergeCell ref="BR39:BS39"/>
    <mergeCell ref="BT41:BU41"/>
    <mergeCell ref="A43:A44"/>
    <mergeCell ref="B43:B44"/>
    <mergeCell ref="C43:C44"/>
    <mergeCell ref="E43:E44"/>
    <mergeCell ref="F43:F44"/>
    <mergeCell ref="G43:G44"/>
    <mergeCell ref="N43:N44"/>
    <mergeCell ref="K43:K44"/>
    <mergeCell ref="BP41:BQ41"/>
    <mergeCell ref="BR41:BS41"/>
    <mergeCell ref="AD41:AE41"/>
    <mergeCell ref="AN41:AO41"/>
    <mergeCell ref="AT41:AU41"/>
    <mergeCell ref="AV41:AW41"/>
    <mergeCell ref="AX41:AY41"/>
    <mergeCell ref="AF41:AG41"/>
    <mergeCell ref="AH41:AI41"/>
    <mergeCell ref="AN39:AO39"/>
    <mergeCell ref="AZ39:BA39"/>
    <mergeCell ref="V39:W39"/>
    <mergeCell ref="X39:Y39"/>
    <mergeCell ref="AT39:AU39"/>
    <mergeCell ref="BN39:BO39"/>
    <mergeCell ref="BP39:BQ39"/>
    <mergeCell ref="BT39:BU39"/>
    <mergeCell ref="BB41:BC41"/>
    <mergeCell ref="BD41:BE41"/>
    <mergeCell ref="BF41:BG41"/>
    <mergeCell ref="BH41:BI41"/>
    <mergeCell ref="BJ41:BK41"/>
    <mergeCell ref="BL41:BM41"/>
    <mergeCell ref="BN41:BO41"/>
    <mergeCell ref="BB39:BC39"/>
    <mergeCell ref="BD39:BE39"/>
    <mergeCell ref="BF39:BG39"/>
    <mergeCell ref="BH39:BI39"/>
    <mergeCell ref="BJ39:BK39"/>
    <mergeCell ref="BL39:BM39"/>
    <mergeCell ref="BT35:BU35"/>
    <mergeCell ref="BB37:BC37"/>
    <mergeCell ref="BD37:BE37"/>
    <mergeCell ref="BF37:BG37"/>
    <mergeCell ref="BH37:BI37"/>
    <mergeCell ref="BJ37:BK37"/>
    <mergeCell ref="BL37:BM37"/>
    <mergeCell ref="BN37:BO37"/>
    <mergeCell ref="BR37:BS37"/>
    <mergeCell ref="BT37:BU37"/>
    <mergeCell ref="BP37:BQ37"/>
    <mergeCell ref="BR33:BS33"/>
    <mergeCell ref="BT33:BU33"/>
    <mergeCell ref="BB35:BC35"/>
    <mergeCell ref="BD35:BE35"/>
    <mergeCell ref="BF35:BG35"/>
    <mergeCell ref="BH35:BI35"/>
    <mergeCell ref="BJ35:BK35"/>
    <mergeCell ref="BL35:BM35"/>
    <mergeCell ref="BP35:BQ35"/>
    <mergeCell ref="BR35:BS35"/>
    <mergeCell ref="BP31:BQ31"/>
    <mergeCell ref="BR31:BS31"/>
    <mergeCell ref="BT31:BU31"/>
    <mergeCell ref="BB33:BC33"/>
    <mergeCell ref="BD33:BE33"/>
    <mergeCell ref="BF33:BG33"/>
    <mergeCell ref="BH33:BI33"/>
    <mergeCell ref="BJ33:BK33"/>
    <mergeCell ref="BN33:BO33"/>
    <mergeCell ref="BP33:BQ33"/>
    <mergeCell ref="BB31:BC31"/>
    <mergeCell ref="BD31:BE31"/>
    <mergeCell ref="BF31:BG31"/>
    <mergeCell ref="BH31:BI31"/>
    <mergeCell ref="BL31:BM31"/>
    <mergeCell ref="BN31:BO31"/>
    <mergeCell ref="BJ31:BK31"/>
    <mergeCell ref="BL33:BM33"/>
    <mergeCell ref="BN35:BO35"/>
    <mergeCell ref="BT27:BU27"/>
    <mergeCell ref="BB29:BC29"/>
    <mergeCell ref="BD29:BE29"/>
    <mergeCell ref="BF29:BG29"/>
    <mergeCell ref="BJ29:BK29"/>
    <mergeCell ref="BL29:BM29"/>
    <mergeCell ref="BN29:BO29"/>
    <mergeCell ref="BP29:BQ29"/>
    <mergeCell ref="BR29:BS29"/>
    <mergeCell ref="BT29:BU29"/>
    <mergeCell ref="BR25:BS25"/>
    <mergeCell ref="BT25:BU25"/>
    <mergeCell ref="BB27:BC27"/>
    <mergeCell ref="BD27:BE27"/>
    <mergeCell ref="BH27:BI27"/>
    <mergeCell ref="BJ27:BK27"/>
    <mergeCell ref="BL27:BM27"/>
    <mergeCell ref="BN27:BO27"/>
    <mergeCell ref="BP27:BQ27"/>
    <mergeCell ref="BR27:BS27"/>
    <mergeCell ref="BD25:BE25"/>
    <mergeCell ref="BF27:BG27"/>
    <mergeCell ref="BH29:BI29"/>
    <mergeCell ref="BF25:BG25"/>
    <mergeCell ref="BH25:BI25"/>
    <mergeCell ref="BJ25:BK25"/>
    <mergeCell ref="BL25:BM25"/>
    <mergeCell ref="BN25:BO25"/>
    <mergeCell ref="BP25:BQ25"/>
    <mergeCell ref="BN21:BO21"/>
    <mergeCell ref="BP21:BQ21"/>
    <mergeCell ref="BR21:BS21"/>
    <mergeCell ref="BT21:BU21"/>
    <mergeCell ref="BD23:BE23"/>
    <mergeCell ref="BF23:BG23"/>
    <mergeCell ref="BH23:BI23"/>
    <mergeCell ref="BJ23:BK23"/>
    <mergeCell ref="BL23:BM23"/>
    <mergeCell ref="BN23:BO23"/>
    <mergeCell ref="BB23:BC23"/>
    <mergeCell ref="BR19:BS19"/>
    <mergeCell ref="BT19:BU19"/>
    <mergeCell ref="BB21:BC21"/>
    <mergeCell ref="BD21:BE21"/>
    <mergeCell ref="BF21:BG21"/>
    <mergeCell ref="BH21:BI21"/>
    <mergeCell ref="BJ21:BK21"/>
    <mergeCell ref="BL21:BM21"/>
    <mergeCell ref="BR23:BS23"/>
    <mergeCell ref="BT23:BU23"/>
    <mergeCell ref="BN17:BO17"/>
    <mergeCell ref="BP17:BQ17"/>
    <mergeCell ref="BR17:BS17"/>
    <mergeCell ref="BT17:BU17"/>
    <mergeCell ref="BB19:BC19"/>
    <mergeCell ref="BD19:BE19"/>
    <mergeCell ref="BF19:BG19"/>
    <mergeCell ref="BH19:BI19"/>
    <mergeCell ref="BJ19:BK19"/>
    <mergeCell ref="BL19:BM19"/>
    <mergeCell ref="BN19:BO19"/>
    <mergeCell ref="BR15:BS15"/>
    <mergeCell ref="BT15:BU15"/>
    <mergeCell ref="BB17:BC17"/>
    <mergeCell ref="BD17:BE17"/>
    <mergeCell ref="BF17:BG17"/>
    <mergeCell ref="BH17:BI17"/>
    <mergeCell ref="BJ17:BK17"/>
    <mergeCell ref="BL17:BM17"/>
    <mergeCell ref="BN13:BO13"/>
    <mergeCell ref="BP13:BQ13"/>
    <mergeCell ref="BR13:BS13"/>
    <mergeCell ref="BT13:BU13"/>
    <mergeCell ref="BB15:BC15"/>
    <mergeCell ref="BD15:BE15"/>
    <mergeCell ref="BF15:BG15"/>
    <mergeCell ref="BH15:BI15"/>
    <mergeCell ref="BJ15:BK15"/>
    <mergeCell ref="BL15:BM15"/>
    <mergeCell ref="BN15:BO15"/>
    <mergeCell ref="BR11:BS11"/>
    <mergeCell ref="BT11:BU11"/>
    <mergeCell ref="BB13:BC13"/>
    <mergeCell ref="BD13:BE13"/>
    <mergeCell ref="BF13:BG13"/>
    <mergeCell ref="BH13:BI13"/>
    <mergeCell ref="BJ13:BK13"/>
    <mergeCell ref="BL13:BM13"/>
    <mergeCell ref="BN9:BO9"/>
    <mergeCell ref="BP9:BQ9"/>
    <mergeCell ref="BR9:BS9"/>
    <mergeCell ref="BT9:BU9"/>
    <mergeCell ref="BB11:BC11"/>
    <mergeCell ref="BD11:BE11"/>
    <mergeCell ref="BF11:BG11"/>
    <mergeCell ref="BH11:BI11"/>
    <mergeCell ref="BJ11:BK11"/>
    <mergeCell ref="BL11:BM11"/>
    <mergeCell ref="BN11:BO11"/>
    <mergeCell ref="BR7:BS7"/>
    <mergeCell ref="BT7:BU7"/>
    <mergeCell ref="BB9:BC9"/>
    <mergeCell ref="BD9:BE9"/>
    <mergeCell ref="BF9:BG9"/>
    <mergeCell ref="BH9:BI9"/>
    <mergeCell ref="BJ9:BK9"/>
    <mergeCell ref="BL9:BM9"/>
    <mergeCell ref="BN6:BO6"/>
    <mergeCell ref="BP6:BQ6"/>
    <mergeCell ref="BR6:BS6"/>
    <mergeCell ref="BT6:BU6"/>
    <mergeCell ref="BB7:BC7"/>
    <mergeCell ref="BD7:BE7"/>
    <mergeCell ref="BF7:BG7"/>
    <mergeCell ref="BH7:BI7"/>
    <mergeCell ref="BJ7:BK7"/>
    <mergeCell ref="BL7:BM7"/>
    <mergeCell ref="BB6:BC6"/>
    <mergeCell ref="BD6:BE6"/>
    <mergeCell ref="BF6:BG6"/>
    <mergeCell ref="BH6:BI6"/>
    <mergeCell ref="BJ6:BK6"/>
    <mergeCell ref="BL6:BM6"/>
    <mergeCell ref="BN7:BO7"/>
    <mergeCell ref="AV7:AW7"/>
    <mergeCell ref="AX7:AY7"/>
    <mergeCell ref="BP7:BQ7"/>
    <mergeCell ref="BP11:BQ11"/>
    <mergeCell ref="BP15:BQ15"/>
    <mergeCell ref="BP19:BQ19"/>
    <mergeCell ref="AZ37:BA37"/>
    <mergeCell ref="AP37:AQ37"/>
    <mergeCell ref="AR37:AS37"/>
    <mergeCell ref="AT37:AU37"/>
    <mergeCell ref="AF13:AG13"/>
    <mergeCell ref="AJ13:AK13"/>
    <mergeCell ref="AZ15:BA15"/>
    <mergeCell ref="AV15:AW15"/>
    <mergeCell ref="AX15:AY15"/>
    <mergeCell ref="X37:Y37"/>
    <mergeCell ref="Z37:AA37"/>
    <mergeCell ref="AB37:AC37"/>
    <mergeCell ref="AD37:AE37"/>
    <mergeCell ref="Z7:AA7"/>
    <mergeCell ref="AB7:AC7"/>
    <mergeCell ref="X15:Y15"/>
    <mergeCell ref="BP23:BQ23"/>
    <mergeCell ref="AT7:AU7"/>
    <mergeCell ref="AZ11:BA11"/>
    <mergeCell ref="AT11:AU11"/>
    <mergeCell ref="AF11:AG11"/>
    <mergeCell ref="X7:Y7"/>
    <mergeCell ref="AT9:AU9"/>
    <mergeCell ref="AP9:AQ9"/>
    <mergeCell ref="AZ13:BA13"/>
    <mergeCell ref="BB25:BC25"/>
    <mergeCell ref="AX11:AY11"/>
    <mergeCell ref="AL13:AM13"/>
    <mergeCell ref="AH11:AI11"/>
    <mergeCell ref="A37:A38"/>
    <mergeCell ref="R37:S37"/>
    <mergeCell ref="T37:U37"/>
    <mergeCell ref="V37:W37"/>
    <mergeCell ref="B37:B38"/>
    <mergeCell ref="E37:E38"/>
    <mergeCell ref="J37:J38"/>
    <mergeCell ref="F37:F38"/>
    <mergeCell ref="C37:C38"/>
    <mergeCell ref="AJ9:AK9"/>
    <mergeCell ref="AH9:AI9"/>
    <mergeCell ref="AF9:AG9"/>
    <mergeCell ref="AL9:AM9"/>
    <mergeCell ref="AN9:AO9"/>
    <mergeCell ref="A9:A10"/>
    <mergeCell ref="R9:S9"/>
    <mergeCell ref="AT13:AU13"/>
    <mergeCell ref="AV13:AW13"/>
    <mergeCell ref="AX13:AY13"/>
    <mergeCell ref="A15:A16"/>
    <mergeCell ref="K15:K16"/>
    <mergeCell ref="AF15:AG15"/>
    <mergeCell ref="AH15:AI15"/>
    <mergeCell ref="AJ15:AK15"/>
    <mergeCell ref="AL15:AM15"/>
    <mergeCell ref="H15:H16"/>
    <mergeCell ref="A17:A18"/>
    <mergeCell ref="R17:S17"/>
    <mergeCell ref="A11:A12"/>
    <mergeCell ref="R15:S15"/>
    <mergeCell ref="T15:U15"/>
    <mergeCell ref="V15:W15"/>
    <mergeCell ref="X9:Y9"/>
    <mergeCell ref="C9:C10"/>
    <mergeCell ref="E11:E12"/>
    <mergeCell ref="X11:Y11"/>
    <mergeCell ref="C11:C12"/>
    <mergeCell ref="B15:B16"/>
    <mergeCell ref="E15:E16"/>
    <mergeCell ref="AR11:AS11"/>
    <mergeCell ref="AN11:AO11"/>
    <mergeCell ref="B13:B14"/>
    <mergeCell ref="AH13:AI13"/>
    <mergeCell ref="C13:C14"/>
    <mergeCell ref="AJ11:AK11"/>
    <mergeCell ref="D9:D10"/>
    <mergeCell ref="E9:E10"/>
    <mergeCell ref="K13:K14"/>
    <mergeCell ref="AP11:AQ11"/>
    <mergeCell ref="AL11:AM11"/>
    <mergeCell ref="AR13:AS13"/>
    <mergeCell ref="D13:D14"/>
    <mergeCell ref="H13:H14"/>
    <mergeCell ref="J13:J14"/>
    <mergeCell ref="N13:N14"/>
    <mergeCell ref="J15:J16"/>
    <mergeCell ref="L13:L14"/>
    <mergeCell ref="L15:L16"/>
    <mergeCell ref="R7:S7"/>
    <mergeCell ref="AR9:AS9"/>
    <mergeCell ref="AD7:AE7"/>
    <mergeCell ref="D11:D12"/>
    <mergeCell ref="AR7:AS7"/>
    <mergeCell ref="AP7:AQ7"/>
    <mergeCell ref="I7:I8"/>
    <mergeCell ref="G7:G8"/>
    <mergeCell ref="N7:N8"/>
    <mergeCell ref="H7:H8"/>
    <mergeCell ref="B7:B8"/>
    <mergeCell ref="C7:C8"/>
    <mergeCell ref="B11:B12"/>
    <mergeCell ref="Z11:AA11"/>
    <mergeCell ref="AB11:AC11"/>
    <mergeCell ref="AD11:AE11"/>
    <mergeCell ref="T11:U11"/>
    <mergeCell ref="K9:K10"/>
    <mergeCell ref="K11:K12"/>
    <mergeCell ref="AF7:AG7"/>
    <mergeCell ref="I11:I12"/>
    <mergeCell ref="K7:K8"/>
    <mergeCell ref="I9:I10"/>
    <mergeCell ref="N11:N12"/>
    <mergeCell ref="L7:L8"/>
    <mergeCell ref="L9:L10"/>
    <mergeCell ref="L11:L12"/>
    <mergeCell ref="E7:E8"/>
    <mergeCell ref="F7:F8"/>
    <mergeCell ref="J7:J8"/>
    <mergeCell ref="A13:A14"/>
    <mergeCell ref="R13:S13"/>
    <mergeCell ref="T13:U13"/>
    <mergeCell ref="V13:W13"/>
    <mergeCell ref="AD9:AE9"/>
    <mergeCell ref="AV11:AW11"/>
    <mergeCell ref="AX9:AY9"/>
    <mergeCell ref="J11:J12"/>
    <mergeCell ref="A7:A8"/>
    <mergeCell ref="V7:W7"/>
    <mergeCell ref="V9:W9"/>
    <mergeCell ref="J9:J10"/>
    <mergeCell ref="R11:S11"/>
    <mergeCell ref="G9:G10"/>
    <mergeCell ref="N9:N10"/>
    <mergeCell ref="Z9:AA9"/>
    <mergeCell ref="AB9:AC9"/>
    <mergeCell ref="E13:E14"/>
    <mergeCell ref="Z13:AA13"/>
    <mergeCell ref="AB13:AC13"/>
    <mergeCell ref="AD13:AE13"/>
    <mergeCell ref="H9:H10"/>
    <mergeCell ref="G11:G12"/>
    <mergeCell ref="G13:G14"/>
    <mergeCell ref="AV9:AW9"/>
    <mergeCell ref="AN13:AO13"/>
    <mergeCell ref="AP13:AQ13"/>
    <mergeCell ref="B9:B10"/>
    <mergeCell ref="AH7:AI7"/>
    <mergeCell ref="AL7:AM7"/>
    <mergeCell ref="AN7:AO7"/>
    <mergeCell ref="AJ7:AK7"/>
    <mergeCell ref="B17:B18"/>
    <mergeCell ref="E17:E18"/>
    <mergeCell ref="J17:J18"/>
    <mergeCell ref="C17:C18"/>
    <mergeCell ref="N17:N18"/>
    <mergeCell ref="G15:G16"/>
    <mergeCell ref="G17:G18"/>
    <mergeCell ref="D15:D16"/>
    <mergeCell ref="D17:D18"/>
    <mergeCell ref="K17:K18"/>
    <mergeCell ref="AZ19:BA19"/>
    <mergeCell ref="X17:Y17"/>
    <mergeCell ref="Z17:AA17"/>
    <mergeCell ref="AF17:AG17"/>
    <mergeCell ref="AH17:AI17"/>
    <mergeCell ref="AJ17:AK17"/>
    <mergeCell ref="AL17:AM17"/>
    <mergeCell ref="AN17:AO17"/>
    <mergeCell ref="AD17:AE17"/>
    <mergeCell ref="AP17:AQ17"/>
    <mergeCell ref="AR17:AS17"/>
    <mergeCell ref="AT17:AU17"/>
    <mergeCell ref="AR19:AS19"/>
    <mergeCell ref="AT19:AU19"/>
    <mergeCell ref="AV19:AW19"/>
    <mergeCell ref="AX19:AY19"/>
    <mergeCell ref="AN15:AO15"/>
    <mergeCell ref="AP15:AQ15"/>
    <mergeCell ref="AR15:AS15"/>
    <mergeCell ref="AT15:AU15"/>
    <mergeCell ref="C15:C16"/>
    <mergeCell ref="N15:N16"/>
    <mergeCell ref="A19:A20"/>
    <mergeCell ref="R19:S19"/>
    <mergeCell ref="C19:C20"/>
    <mergeCell ref="N19:N20"/>
    <mergeCell ref="B19:B20"/>
    <mergeCell ref="E19:E20"/>
    <mergeCell ref="K19:K20"/>
    <mergeCell ref="AN19:AO19"/>
    <mergeCell ref="AP19:AQ19"/>
    <mergeCell ref="X19:Y19"/>
    <mergeCell ref="Z19:AA19"/>
    <mergeCell ref="AB19:AC19"/>
    <mergeCell ref="AH19:AI19"/>
    <mergeCell ref="AJ19:AK19"/>
    <mergeCell ref="AL19:AM19"/>
    <mergeCell ref="AX21:AY21"/>
    <mergeCell ref="AR21:AS21"/>
    <mergeCell ref="AD21:AE21"/>
    <mergeCell ref="X21:Y21"/>
    <mergeCell ref="Z21:AA21"/>
    <mergeCell ref="AB21:AC21"/>
    <mergeCell ref="AH21:AI21"/>
    <mergeCell ref="AJ21:AK21"/>
    <mergeCell ref="AL21:AM21"/>
    <mergeCell ref="B21:B22"/>
    <mergeCell ref="AF19:AG19"/>
    <mergeCell ref="T19:U19"/>
    <mergeCell ref="V19:W19"/>
    <mergeCell ref="J19:J20"/>
    <mergeCell ref="A21:A22"/>
    <mergeCell ref="R21:S21"/>
    <mergeCell ref="T21:U21"/>
    <mergeCell ref="A23:A24"/>
    <mergeCell ref="R23:S23"/>
    <mergeCell ref="T23:U23"/>
    <mergeCell ref="V23:W23"/>
    <mergeCell ref="B23:B24"/>
    <mergeCell ref="E23:E24"/>
    <mergeCell ref="G23:G24"/>
    <mergeCell ref="J23:J24"/>
    <mergeCell ref="C23:C24"/>
    <mergeCell ref="X23:Y23"/>
    <mergeCell ref="AD23:AE23"/>
    <mergeCell ref="AF23:AG23"/>
    <mergeCell ref="AJ23:AK23"/>
    <mergeCell ref="Z23:AA23"/>
    <mergeCell ref="AB23:AC23"/>
    <mergeCell ref="N21:N22"/>
    <mergeCell ref="N23:N24"/>
    <mergeCell ref="D21:D22"/>
    <mergeCell ref="G21:G22"/>
    <mergeCell ref="C21:C22"/>
    <mergeCell ref="J21:J22"/>
    <mergeCell ref="K21:K22"/>
    <mergeCell ref="V21:W21"/>
    <mergeCell ref="L21:L22"/>
    <mergeCell ref="L23:L24"/>
    <mergeCell ref="A25:A26"/>
    <mergeCell ref="R25:S25"/>
    <mergeCell ref="T25:U25"/>
    <mergeCell ref="V25:W25"/>
    <mergeCell ref="B25:B26"/>
    <mergeCell ref="E25:E26"/>
    <mergeCell ref="F25:F26"/>
    <mergeCell ref="G25:G26"/>
    <mergeCell ref="AR25:AS25"/>
    <mergeCell ref="AF25:AG25"/>
    <mergeCell ref="AH25:AI25"/>
    <mergeCell ref="AL25:AM25"/>
    <mergeCell ref="AN25:AO25"/>
    <mergeCell ref="AP27:AQ27"/>
    <mergeCell ref="AR27:AS27"/>
    <mergeCell ref="AN27:AO27"/>
    <mergeCell ref="AD25:AE25"/>
    <mergeCell ref="A27:A28"/>
    <mergeCell ref="R27:S27"/>
    <mergeCell ref="T27:U27"/>
    <mergeCell ref="V27:W27"/>
    <mergeCell ref="B27:B28"/>
    <mergeCell ref="E27:E28"/>
    <mergeCell ref="X27:Y27"/>
    <mergeCell ref="AF27:AG27"/>
    <mergeCell ref="AH27:AI27"/>
    <mergeCell ref="D25:D26"/>
    <mergeCell ref="D27:D28"/>
    <mergeCell ref="K25:K26"/>
    <mergeCell ref="N27:N28"/>
    <mergeCell ref="L25:L26"/>
    <mergeCell ref="L27:L28"/>
    <mergeCell ref="B29:B30"/>
    <mergeCell ref="E29:E30"/>
    <mergeCell ref="A31:A32"/>
    <mergeCell ref="R31:S31"/>
    <mergeCell ref="T31:U31"/>
    <mergeCell ref="J29:J30"/>
    <mergeCell ref="N29:N30"/>
    <mergeCell ref="A29:A30"/>
    <mergeCell ref="R29:S29"/>
    <mergeCell ref="T29:U29"/>
    <mergeCell ref="B31:B32"/>
    <mergeCell ref="E31:E32"/>
    <mergeCell ref="J31:J32"/>
    <mergeCell ref="F31:F32"/>
    <mergeCell ref="G31:G32"/>
    <mergeCell ref="N31:N32"/>
    <mergeCell ref="AL31:AM31"/>
    <mergeCell ref="V29:W29"/>
    <mergeCell ref="G29:G30"/>
    <mergeCell ref="D29:D30"/>
    <mergeCell ref="D31:D32"/>
    <mergeCell ref="AD29:AE29"/>
    <mergeCell ref="L29:L30"/>
    <mergeCell ref="L31:L32"/>
    <mergeCell ref="K35:K36"/>
    <mergeCell ref="AD33:AE33"/>
    <mergeCell ref="AF33:AG33"/>
    <mergeCell ref="AN33:AO33"/>
    <mergeCell ref="F27:F28"/>
    <mergeCell ref="AJ29:AK29"/>
    <mergeCell ref="AB29:AC29"/>
    <mergeCell ref="AB27:AC27"/>
    <mergeCell ref="AJ27:AK27"/>
    <mergeCell ref="AV29:AW29"/>
    <mergeCell ref="AX29:AY29"/>
    <mergeCell ref="AP29:AQ29"/>
    <mergeCell ref="AR29:AS29"/>
    <mergeCell ref="AT29:AU29"/>
    <mergeCell ref="AL29:AM29"/>
    <mergeCell ref="AT27:AU27"/>
    <mergeCell ref="Z31:AA31"/>
    <mergeCell ref="AN35:AO35"/>
    <mergeCell ref="AP35:AQ35"/>
    <mergeCell ref="AN31:AO31"/>
    <mergeCell ref="AD31:AE31"/>
    <mergeCell ref="AF31:AG31"/>
    <mergeCell ref="AH31:AI31"/>
    <mergeCell ref="AJ31:AK31"/>
    <mergeCell ref="G27:G28"/>
    <mergeCell ref="G35:G36"/>
    <mergeCell ref="G33:G34"/>
    <mergeCell ref="K29:K30"/>
    <mergeCell ref="AH35:AI35"/>
    <mergeCell ref="AJ35:AK35"/>
    <mergeCell ref="AL35:AM35"/>
    <mergeCell ref="AH39:AI39"/>
    <mergeCell ref="AJ39:AK39"/>
    <mergeCell ref="G39:G40"/>
    <mergeCell ref="G41:G42"/>
    <mergeCell ref="AP41:AQ41"/>
    <mergeCell ref="R39:S39"/>
    <mergeCell ref="J39:J40"/>
    <mergeCell ref="T39:U39"/>
    <mergeCell ref="AR41:AS41"/>
    <mergeCell ref="A33:A34"/>
    <mergeCell ref="R33:S33"/>
    <mergeCell ref="T33:U33"/>
    <mergeCell ref="V33:W33"/>
    <mergeCell ref="B33:B34"/>
    <mergeCell ref="E33:E34"/>
    <mergeCell ref="J33:J34"/>
    <mergeCell ref="X35:Y35"/>
    <mergeCell ref="Z35:AA35"/>
    <mergeCell ref="AB35:AC35"/>
    <mergeCell ref="AH33:AI33"/>
    <mergeCell ref="AJ33:AK33"/>
    <mergeCell ref="AL33:AM33"/>
    <mergeCell ref="AB33:AC33"/>
    <mergeCell ref="X33:Y33"/>
    <mergeCell ref="A35:A36"/>
    <mergeCell ref="R35:S35"/>
    <mergeCell ref="T35:U35"/>
    <mergeCell ref="V35:W35"/>
    <mergeCell ref="B35:B36"/>
    <mergeCell ref="E35:E36"/>
    <mergeCell ref="J35:J36"/>
    <mergeCell ref="C35:C36"/>
    <mergeCell ref="AN37:AO37"/>
    <mergeCell ref="AH37:AI37"/>
    <mergeCell ref="AJ37:AK37"/>
    <mergeCell ref="AL37:AM37"/>
    <mergeCell ref="AF37:AG37"/>
    <mergeCell ref="AX37:AY37"/>
    <mergeCell ref="Z41:AA41"/>
    <mergeCell ref="AB41:AC41"/>
    <mergeCell ref="A41:A42"/>
    <mergeCell ref="A39:A40"/>
    <mergeCell ref="B39:B40"/>
    <mergeCell ref="J41:J42"/>
    <mergeCell ref="N41:N42"/>
    <mergeCell ref="K39:K40"/>
    <mergeCell ref="E41:E42"/>
    <mergeCell ref="B41:B42"/>
    <mergeCell ref="E39:E40"/>
    <mergeCell ref="AJ41:AK41"/>
    <mergeCell ref="AL41:AM41"/>
    <mergeCell ref="R41:S41"/>
    <mergeCell ref="T41:U41"/>
    <mergeCell ref="V41:W41"/>
    <mergeCell ref="X41:Y41"/>
    <mergeCell ref="AL39:AM39"/>
    <mergeCell ref="Z39:AA39"/>
    <mergeCell ref="Q39:Q40"/>
    <mergeCell ref="Q41:Q42"/>
    <mergeCell ref="K41:K42"/>
    <mergeCell ref="G37:G38"/>
    <mergeCell ref="AB39:AC39"/>
    <mergeCell ref="AD39:AE39"/>
    <mergeCell ref="AF39:AG39"/>
    <mergeCell ref="G19:G20"/>
    <mergeCell ref="AT21:AU21"/>
    <mergeCell ref="AN23:AO23"/>
    <mergeCell ref="AP23:AQ23"/>
    <mergeCell ref="AN21:AO21"/>
    <mergeCell ref="AP21:AQ21"/>
    <mergeCell ref="T17:U17"/>
    <mergeCell ref="V17:W17"/>
    <mergeCell ref="AD15:AE15"/>
    <mergeCell ref="C39:C40"/>
    <mergeCell ref="C25:C26"/>
    <mergeCell ref="C27:C28"/>
    <mergeCell ref="C29:C30"/>
    <mergeCell ref="C31:C32"/>
    <mergeCell ref="C33:C34"/>
    <mergeCell ref="C41:C42"/>
    <mergeCell ref="F9:F10"/>
    <mergeCell ref="F11:F12"/>
    <mergeCell ref="F13:F14"/>
    <mergeCell ref="F15:F16"/>
    <mergeCell ref="F17:F18"/>
    <mergeCell ref="F19:F20"/>
    <mergeCell ref="F21:F22"/>
    <mergeCell ref="F23:F24"/>
    <mergeCell ref="F29:F30"/>
    <mergeCell ref="F35:F36"/>
    <mergeCell ref="F33:F34"/>
    <mergeCell ref="F39:F40"/>
    <mergeCell ref="F41:F42"/>
    <mergeCell ref="D23:D24"/>
    <mergeCell ref="E21:E22"/>
    <mergeCell ref="AP39:AQ39"/>
    <mergeCell ref="D19:D20"/>
    <mergeCell ref="D7:D8"/>
    <mergeCell ref="Z27:AA27"/>
    <mergeCell ref="AV27:AW27"/>
    <mergeCell ref="Z33:AA33"/>
    <mergeCell ref="V31:W31"/>
    <mergeCell ref="AP33:AQ33"/>
    <mergeCell ref="AT33:AU33"/>
    <mergeCell ref="X25:Y25"/>
    <mergeCell ref="Z25:AA25"/>
    <mergeCell ref="AB25:AC25"/>
    <mergeCell ref="AZ31:BA31"/>
    <mergeCell ref="X31:Y31"/>
    <mergeCell ref="AB31:AC31"/>
    <mergeCell ref="AV17:AW17"/>
    <mergeCell ref="AX17:AY17"/>
    <mergeCell ref="AZ7:BA7"/>
    <mergeCell ref="AZ9:BA9"/>
    <mergeCell ref="AZ27:BA27"/>
    <mergeCell ref="AZ21:BA21"/>
    <mergeCell ref="AZ17:BA17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AD6:AE6"/>
    <mergeCell ref="AB15:AC15"/>
    <mergeCell ref="AV23:AW23"/>
    <mergeCell ref="AX23:AY23"/>
    <mergeCell ref="DA61:DA62"/>
    <mergeCell ref="CW55:CW56"/>
    <mergeCell ref="CW57:CW58"/>
    <mergeCell ref="CW59:CW60"/>
    <mergeCell ref="CW61:CW62"/>
    <mergeCell ref="CX43:CX44"/>
    <mergeCell ref="CX45:CX46"/>
    <mergeCell ref="CX47:CX48"/>
    <mergeCell ref="CX49:CX50"/>
    <mergeCell ref="CX51:CX52"/>
    <mergeCell ref="CX53:CX54"/>
    <mergeCell ref="CX55:CX56"/>
    <mergeCell ref="CX57:CX58"/>
    <mergeCell ref="CX59:CX60"/>
    <mergeCell ref="CX61:CX62"/>
    <mergeCell ref="CY43:CY44"/>
    <mergeCell ref="CY45:CY46"/>
    <mergeCell ref="CY47:CY48"/>
    <mergeCell ref="CY49:CY50"/>
    <mergeCell ref="CY51:CY52"/>
    <mergeCell ref="CY53:CY54"/>
    <mergeCell ref="CY55:CY56"/>
    <mergeCell ref="CY57:CY58"/>
    <mergeCell ref="CY59:CY60"/>
    <mergeCell ref="CY61:CY62"/>
    <mergeCell ref="AZ33:BA33"/>
    <mergeCell ref="AZ35:BA35"/>
    <mergeCell ref="AZ29:BA29"/>
    <mergeCell ref="DB61:DB62"/>
    <mergeCell ref="DC43:DC44"/>
    <mergeCell ref="DC45:DC46"/>
    <mergeCell ref="DC47:DC48"/>
    <mergeCell ref="DC49:DC50"/>
    <mergeCell ref="DC51:DC52"/>
    <mergeCell ref="DC53:DC54"/>
    <mergeCell ref="DC55:DC56"/>
    <mergeCell ref="DC57:DC58"/>
    <mergeCell ref="DC59:DC60"/>
    <mergeCell ref="DC61:DC62"/>
    <mergeCell ref="CZ43:CZ44"/>
    <mergeCell ref="CZ45:CZ46"/>
    <mergeCell ref="CZ47:CZ48"/>
    <mergeCell ref="CZ49:CZ50"/>
    <mergeCell ref="CZ51:CZ52"/>
    <mergeCell ref="CZ53:CZ54"/>
    <mergeCell ref="CZ55:CZ56"/>
    <mergeCell ref="CZ57:CZ58"/>
    <mergeCell ref="CZ59:CZ60"/>
    <mergeCell ref="CZ61:CZ62"/>
    <mergeCell ref="DA43:DA44"/>
    <mergeCell ref="DA45:DA46"/>
    <mergeCell ref="DA47:DA48"/>
    <mergeCell ref="DA49:DA50"/>
    <mergeCell ref="DA51:DA52"/>
    <mergeCell ref="DA53:DA54"/>
    <mergeCell ref="DA55:DA56"/>
    <mergeCell ref="DA57:DA58"/>
    <mergeCell ref="DA59:DA60"/>
    <mergeCell ref="DN67:DN68"/>
    <mergeCell ref="DK53:DK54"/>
    <mergeCell ref="DK55:DK56"/>
    <mergeCell ref="DK57:DK58"/>
    <mergeCell ref="DK59:DK60"/>
    <mergeCell ref="DK61:DK62"/>
    <mergeCell ref="DL55:DL56"/>
    <mergeCell ref="DL57:DL58"/>
    <mergeCell ref="DL59:DL60"/>
    <mergeCell ref="DL61:DL62"/>
    <mergeCell ref="DF43:DF44"/>
    <mergeCell ref="DF45:DF46"/>
    <mergeCell ref="DF47:DF48"/>
    <mergeCell ref="DF49:DF50"/>
    <mergeCell ref="DF51:DF52"/>
    <mergeCell ref="DF53:DF54"/>
    <mergeCell ref="DF55:DF56"/>
    <mergeCell ref="DF57:DF58"/>
    <mergeCell ref="DF59:DF60"/>
    <mergeCell ref="DF61:DF62"/>
    <mergeCell ref="DG51:DG52"/>
    <mergeCell ref="DG53:DG54"/>
    <mergeCell ref="DG55:DG56"/>
    <mergeCell ref="DG57:DG58"/>
    <mergeCell ref="DG59:DG60"/>
    <mergeCell ref="DG61:DG62"/>
    <mergeCell ref="DH47:DH48"/>
    <mergeCell ref="DH49:DH50"/>
    <mergeCell ref="DH51:DH52"/>
    <mergeCell ref="DH53:DH54"/>
    <mergeCell ref="DH55:DH56"/>
    <mergeCell ref="DH57:DH58"/>
    <mergeCell ref="DJ59:DJ60"/>
    <mergeCell ref="DJ61:DJ62"/>
    <mergeCell ref="DH59:DH60"/>
    <mergeCell ref="DH61:DH62"/>
    <mergeCell ref="DD43:DD44"/>
    <mergeCell ref="DD45:DD46"/>
    <mergeCell ref="DD47:DD48"/>
    <mergeCell ref="DD49:DD50"/>
    <mergeCell ref="DD51:DD52"/>
    <mergeCell ref="DD53:DD54"/>
    <mergeCell ref="DD55:DD56"/>
    <mergeCell ref="DD57:DD58"/>
    <mergeCell ref="DD59:DD60"/>
    <mergeCell ref="DI45:DI46"/>
    <mergeCell ref="DJ45:DJ46"/>
    <mergeCell ref="DG45:DG46"/>
    <mergeCell ref="DG47:DG48"/>
    <mergeCell ref="DG49:DG50"/>
    <mergeCell ref="DG43:DG44"/>
    <mergeCell ref="DJ43:DJ44"/>
    <mergeCell ref="H43:H44"/>
    <mergeCell ref="H11:H12"/>
    <mergeCell ref="I43:I44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DI59:DI60"/>
    <mergeCell ref="DB59:DB60"/>
    <mergeCell ref="AZ23:BA23"/>
    <mergeCell ref="AP25:AQ25"/>
    <mergeCell ref="AT25:AU25"/>
    <mergeCell ref="AV25:AW25"/>
    <mergeCell ref="AX25:AY25"/>
    <mergeCell ref="AZ25:BA25"/>
    <mergeCell ref="AL23:AM23"/>
    <mergeCell ref="AR23:AS23"/>
    <mergeCell ref="AT23:AU23"/>
    <mergeCell ref="AX31:AY31"/>
    <mergeCell ref="Z29:AA29"/>
    <mergeCell ref="AF29:AG29"/>
    <mergeCell ref="AH29:AI29"/>
    <mergeCell ref="X29:Y29"/>
    <mergeCell ref="I61:I62"/>
    <mergeCell ref="Q53:Q54"/>
    <mergeCell ref="Q55:Q56"/>
    <mergeCell ref="Q57:Q58"/>
    <mergeCell ref="J55:J56"/>
    <mergeCell ref="Q59:Q60"/>
    <mergeCell ref="Q61:Q62"/>
    <mergeCell ref="DE61:DE62"/>
    <mergeCell ref="DB43:DB44"/>
    <mergeCell ref="DB45:DB46"/>
    <mergeCell ref="DB47:DB48"/>
    <mergeCell ref="DB49:DB50"/>
    <mergeCell ref="DB51:DB52"/>
    <mergeCell ref="DB53:DB54"/>
    <mergeCell ref="DB55:DB56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H45:H46"/>
    <mergeCell ref="D59:D60"/>
    <mergeCell ref="D61:D62"/>
    <mergeCell ref="DB57:DB58"/>
    <mergeCell ref="J25:J26"/>
    <mergeCell ref="J27:J28"/>
    <mergeCell ref="DO61:DO62"/>
    <mergeCell ref="DM57:DM58"/>
    <mergeCell ref="DM59:DM60"/>
    <mergeCell ref="DM61:DM62"/>
    <mergeCell ref="DN59:DN60"/>
    <mergeCell ref="DN61:DN62"/>
    <mergeCell ref="DD61:DD62"/>
    <mergeCell ref="DE43:DE44"/>
    <mergeCell ref="DE45:DE46"/>
    <mergeCell ref="DE47:DE48"/>
    <mergeCell ref="DE49:DE50"/>
    <mergeCell ref="DE51:DE52"/>
    <mergeCell ref="DE53:DE54"/>
    <mergeCell ref="DE55:DE56"/>
    <mergeCell ref="DE57:DE58"/>
    <mergeCell ref="DE59:DE60"/>
    <mergeCell ref="Q51:Q52"/>
    <mergeCell ref="N25:N26"/>
    <mergeCell ref="DI55:DI56"/>
    <mergeCell ref="DI57:DI58"/>
    <mergeCell ref="Q47:Q48"/>
    <mergeCell ref="Q49:Q50"/>
    <mergeCell ref="N35:N36"/>
    <mergeCell ref="N37:N38"/>
    <mergeCell ref="L51:L52"/>
    <mergeCell ref="DI61:DI62"/>
    <mergeCell ref="DJ51:DJ52"/>
    <mergeCell ref="DJ53:DJ54"/>
    <mergeCell ref="DJ55:DJ56"/>
    <mergeCell ref="DJ57:DJ58"/>
    <mergeCell ref="H59:H60"/>
    <mergeCell ref="H61:H62"/>
    <mergeCell ref="Q7:Q8"/>
    <mergeCell ref="Q9:Q10"/>
    <mergeCell ref="Q11:Q12"/>
    <mergeCell ref="Q13:Q14"/>
    <mergeCell ref="Q15:Q16"/>
    <mergeCell ref="Q17:Q18"/>
    <mergeCell ref="Q19:Q20"/>
    <mergeCell ref="Q21:Q22"/>
    <mergeCell ref="Q23:Q24"/>
    <mergeCell ref="Q25:Q26"/>
    <mergeCell ref="Q27:Q28"/>
    <mergeCell ref="Q29:Q30"/>
    <mergeCell ref="Q31:Q32"/>
    <mergeCell ref="Q33:Q34"/>
    <mergeCell ref="Q35:Q36"/>
    <mergeCell ref="Q37:Q38"/>
    <mergeCell ref="I59:I60"/>
    <mergeCell ref="K33:K34"/>
    <mergeCell ref="N39:N40"/>
    <mergeCell ref="K37:K38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I45:I46"/>
    <mergeCell ref="I47:I48"/>
    <mergeCell ref="I49:I50"/>
    <mergeCell ref="K31:K32"/>
    <mergeCell ref="I35:I36"/>
    <mergeCell ref="I37:I38"/>
    <mergeCell ref="I39:I40"/>
    <mergeCell ref="I41:I42"/>
    <mergeCell ref="K27:K28"/>
    <mergeCell ref="K23:K24"/>
    <mergeCell ref="L59:L60"/>
    <mergeCell ref="L61:L62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51:M52"/>
    <mergeCell ref="M53:M54"/>
    <mergeCell ref="M55:M56"/>
    <mergeCell ref="M57:M58"/>
    <mergeCell ref="M59:M60"/>
    <mergeCell ref="M61:M62"/>
    <mergeCell ref="L17:L18"/>
    <mergeCell ref="L19:L20"/>
    <mergeCell ref="BV57:BV58"/>
    <mergeCell ref="BV59:BV60"/>
    <mergeCell ref="BV61:BV62"/>
    <mergeCell ref="Q43:Q44"/>
    <mergeCell ref="Q45:Q46"/>
    <mergeCell ref="CM7:CM8"/>
    <mergeCell ref="CM9:CM10"/>
    <mergeCell ref="CM11:CM12"/>
    <mergeCell ref="CM13:CM14"/>
    <mergeCell ref="CM15:CM16"/>
    <mergeCell ref="CM17:CM18"/>
    <mergeCell ref="BX7:BX8"/>
    <mergeCell ref="BY7:BY8"/>
    <mergeCell ref="BX9:BX10"/>
    <mergeCell ref="BY9:BY10"/>
    <mergeCell ref="BX11:BX12"/>
    <mergeCell ref="BY11:BY12"/>
    <mergeCell ref="BX13:BX14"/>
    <mergeCell ref="BY13:BY14"/>
    <mergeCell ref="BX15:BX16"/>
    <mergeCell ref="BY15:BY16"/>
    <mergeCell ref="BX17:BX18"/>
    <mergeCell ref="BY17:BY18"/>
    <mergeCell ref="N33:N34"/>
    <mergeCell ref="BV7:BV8"/>
    <mergeCell ref="BV9:BV10"/>
    <mergeCell ref="BV11:BV12"/>
    <mergeCell ref="BV13:BV14"/>
    <mergeCell ref="BV15:BV16"/>
    <mergeCell ref="BV17:BV18"/>
    <mergeCell ref="BV19:BV20"/>
    <mergeCell ref="BV21:BV22"/>
    <mergeCell ref="BZ11:CA11"/>
    <mergeCell ref="CB11:CC11"/>
    <mergeCell ref="CF11:CG11"/>
    <mergeCell ref="CH11:CI11"/>
    <mergeCell ref="BZ15:CA15"/>
    <mergeCell ref="CB15:CC15"/>
    <mergeCell ref="CD15:CE15"/>
    <mergeCell ref="CF15:CG15"/>
    <mergeCell ref="M49:M50"/>
    <mergeCell ref="AV21:AW21"/>
    <mergeCell ref="AR39:AS39"/>
    <mergeCell ref="AV39:AW39"/>
    <mergeCell ref="AV35:AW35"/>
    <mergeCell ref="AX35:AY35"/>
    <mergeCell ref="AV31:AW31"/>
    <mergeCell ref="AV33:AW33"/>
    <mergeCell ref="AX33:AY33"/>
    <mergeCell ref="AR31:AS31"/>
    <mergeCell ref="AT31:AU31"/>
    <mergeCell ref="AX27:AY27"/>
    <mergeCell ref="AD27:AE27"/>
    <mergeCell ref="AR35:AS35"/>
    <mergeCell ref="AD35:AE35"/>
    <mergeCell ref="AF35:AG35"/>
    <mergeCell ref="BV41:BV42"/>
    <mergeCell ref="BV43:BV44"/>
    <mergeCell ref="BV45:BV46"/>
    <mergeCell ref="BV47:BV48"/>
    <mergeCell ref="BV49:BV50"/>
    <mergeCell ref="BV51:BV52"/>
    <mergeCell ref="CJ21:CK21"/>
    <mergeCell ref="CH27:CI27"/>
    <mergeCell ref="CJ27:CK27"/>
    <mergeCell ref="BX35:BX36"/>
    <mergeCell ref="BY35:BY36"/>
    <mergeCell ref="CB35:CC35"/>
    <mergeCell ref="CD35:CE35"/>
    <mergeCell ref="CF35:CG35"/>
    <mergeCell ref="CH35:CI35"/>
    <mergeCell ref="CJ35:CK35"/>
    <mergeCell ref="BY41:BY42"/>
    <mergeCell ref="BZ41:CA41"/>
    <mergeCell ref="CB41:CC41"/>
    <mergeCell ref="CD41:CE41"/>
    <mergeCell ref="CH41:CI41"/>
    <mergeCell ref="CJ41:CK41"/>
    <mergeCell ref="BV53:BV54"/>
    <mergeCell ref="BV55:BV56"/>
    <mergeCell ref="BV23:BV24"/>
    <mergeCell ref="BV25:BV26"/>
    <mergeCell ref="BV27:BV28"/>
    <mergeCell ref="BV29:BV30"/>
    <mergeCell ref="BV31:BV32"/>
    <mergeCell ref="BV33:BV34"/>
    <mergeCell ref="BV35:BV36"/>
    <mergeCell ref="BV37:BV38"/>
    <mergeCell ref="BV39:BV40"/>
    <mergeCell ref="BZ17:CA17"/>
    <mergeCell ref="CB17:CC17"/>
    <mergeCell ref="CD17:CE17"/>
    <mergeCell ref="CF17:CG17"/>
    <mergeCell ref="CH17:CI17"/>
    <mergeCell ref="BZ6:CA6"/>
    <mergeCell ref="CB6:CC6"/>
    <mergeCell ref="CD6:CE6"/>
    <mergeCell ref="CF6:CG6"/>
    <mergeCell ref="CH6:CI6"/>
    <mergeCell ref="BX21:BX22"/>
    <mergeCell ref="BY21:BY22"/>
    <mergeCell ref="CB21:CC21"/>
    <mergeCell ref="CD21:CE21"/>
    <mergeCell ref="CF21:CG21"/>
    <mergeCell ref="CH21:CI21"/>
    <mergeCell ref="BX27:BX28"/>
    <mergeCell ref="BY27:BY28"/>
    <mergeCell ref="BZ27:CA27"/>
    <mergeCell ref="CB27:CC27"/>
    <mergeCell ref="CD27:CE27"/>
    <mergeCell ref="CJ6:CK6"/>
    <mergeCell ref="CL7:CL8"/>
    <mergeCell ref="CL9:CL10"/>
    <mergeCell ref="CL11:CL12"/>
    <mergeCell ref="CL13:CL14"/>
    <mergeCell ref="CL15:CL16"/>
    <mergeCell ref="CL17:CL18"/>
    <mergeCell ref="CJ11:CK11"/>
    <mergeCell ref="BZ13:CA13"/>
    <mergeCell ref="CB13:CC13"/>
    <mergeCell ref="CD13:CE13"/>
    <mergeCell ref="CH13:CI13"/>
    <mergeCell ref="CJ13:CK13"/>
    <mergeCell ref="CD7:CE7"/>
    <mergeCell ref="CF7:CG7"/>
    <mergeCell ref="CH7:CI7"/>
    <mergeCell ref="CJ7:CK7"/>
    <mergeCell ref="BZ9:CA9"/>
    <mergeCell ref="CD9:CE9"/>
    <mergeCell ref="CF9:CG9"/>
    <mergeCell ref="CH9:CI9"/>
    <mergeCell ref="CJ9:CK9"/>
    <mergeCell ref="CJ15:CK15"/>
    <mergeCell ref="CB7:CC7"/>
    <mergeCell ref="CL21:CL22"/>
    <mergeCell ref="CM21:CM22"/>
    <mergeCell ref="BX23:BX24"/>
    <mergeCell ref="BY23:BY24"/>
    <mergeCell ref="BZ23:CA23"/>
    <mergeCell ref="CD23:CE23"/>
    <mergeCell ref="CF23:CG23"/>
    <mergeCell ref="CH23:CI23"/>
    <mergeCell ref="CJ23:CK23"/>
    <mergeCell ref="CL23:CL24"/>
    <mergeCell ref="CM23:CM24"/>
    <mergeCell ref="BX25:BX26"/>
    <mergeCell ref="BY25:BY26"/>
    <mergeCell ref="BZ25:CA25"/>
    <mergeCell ref="CB25:CC25"/>
    <mergeCell ref="CF25:CG25"/>
    <mergeCell ref="CH25:CI25"/>
    <mergeCell ref="CJ25:CK25"/>
    <mergeCell ref="CL25:CL26"/>
    <mergeCell ref="CM25:CM26"/>
    <mergeCell ref="CL27:CL28"/>
    <mergeCell ref="CM27:CM28"/>
    <mergeCell ref="BX29:BX30"/>
    <mergeCell ref="BY29:BY30"/>
    <mergeCell ref="BZ29:CA29"/>
    <mergeCell ref="CB29:CC29"/>
    <mergeCell ref="CD29:CE29"/>
    <mergeCell ref="CF29:CG29"/>
    <mergeCell ref="CJ29:CK29"/>
    <mergeCell ref="CL29:CL30"/>
    <mergeCell ref="CM29:CM30"/>
    <mergeCell ref="BX31:BX32"/>
    <mergeCell ref="BY31:BY32"/>
    <mergeCell ref="BZ31:CA31"/>
    <mergeCell ref="CB31:CC31"/>
    <mergeCell ref="CD31:CE31"/>
    <mergeCell ref="CF31:CG31"/>
    <mergeCell ref="CH31:CI31"/>
    <mergeCell ref="CL31:CL32"/>
    <mergeCell ref="CM31:CM32"/>
    <mergeCell ref="CL35:CL36"/>
    <mergeCell ref="CM35:CM36"/>
    <mergeCell ref="BX37:BX38"/>
    <mergeCell ref="BY37:BY38"/>
    <mergeCell ref="BZ37:CA37"/>
    <mergeCell ref="CD37:CE37"/>
    <mergeCell ref="CF37:CG37"/>
    <mergeCell ref="CH37:CI37"/>
    <mergeCell ref="CJ37:CK37"/>
    <mergeCell ref="CL37:CL38"/>
    <mergeCell ref="CM37:CM38"/>
    <mergeCell ref="CL43:CL44"/>
    <mergeCell ref="CM43:CM44"/>
    <mergeCell ref="BX45:BX46"/>
    <mergeCell ref="BY45:BY46"/>
    <mergeCell ref="BZ45:CA45"/>
    <mergeCell ref="CB45:CC45"/>
    <mergeCell ref="CD45:CE45"/>
    <mergeCell ref="CF45:CG45"/>
    <mergeCell ref="CH45:CI45"/>
    <mergeCell ref="CL45:CL46"/>
    <mergeCell ref="CM45:CM46"/>
    <mergeCell ref="BX39:BX40"/>
    <mergeCell ref="BY39:BY40"/>
    <mergeCell ref="BZ39:CA39"/>
    <mergeCell ref="CB39:CC39"/>
    <mergeCell ref="CF39:CG39"/>
    <mergeCell ref="CH39:CI39"/>
    <mergeCell ref="CJ39:CK39"/>
    <mergeCell ref="CL39:CL40"/>
    <mergeCell ref="CM39:CM40"/>
    <mergeCell ref="BX41:BX42"/>
    <mergeCell ref="CL41:CL42"/>
    <mergeCell ref="CM41:CM42"/>
    <mergeCell ref="BX49:BX50"/>
    <mergeCell ref="BY49:BY50"/>
    <mergeCell ref="CB49:CC49"/>
    <mergeCell ref="CD49:CE49"/>
    <mergeCell ref="CF49:CG49"/>
    <mergeCell ref="CH49:CI49"/>
    <mergeCell ref="CJ49:CK49"/>
    <mergeCell ref="CL49:CL50"/>
    <mergeCell ref="CM49:CM50"/>
    <mergeCell ref="BX51:BX52"/>
    <mergeCell ref="BY51:BY52"/>
    <mergeCell ref="BZ51:CA51"/>
    <mergeCell ref="CD51:CE51"/>
    <mergeCell ref="CF51:CG51"/>
    <mergeCell ref="CH51:CI51"/>
    <mergeCell ref="CJ51:CK51"/>
    <mergeCell ref="CL51:CL52"/>
    <mergeCell ref="CM51:CM52"/>
    <mergeCell ref="BX53:BX54"/>
    <mergeCell ref="BY53:BY54"/>
    <mergeCell ref="BZ53:CA53"/>
    <mergeCell ref="CB53:CC53"/>
    <mergeCell ref="CF53:CG53"/>
    <mergeCell ref="CH53:CI53"/>
    <mergeCell ref="CJ53:CK53"/>
    <mergeCell ref="CL53:CL54"/>
    <mergeCell ref="CM53:CM54"/>
    <mergeCell ref="BX55:BX56"/>
    <mergeCell ref="BY55:BY56"/>
    <mergeCell ref="BZ55:CA55"/>
    <mergeCell ref="CB55:CC55"/>
    <mergeCell ref="CD55:CE55"/>
    <mergeCell ref="CH55:CI55"/>
    <mergeCell ref="CJ55:CK55"/>
    <mergeCell ref="CL55:CL56"/>
    <mergeCell ref="CM55:CM56"/>
    <mergeCell ref="BX57:BX58"/>
    <mergeCell ref="BY57:BY58"/>
    <mergeCell ref="BZ57:CA57"/>
    <mergeCell ref="CB57:CC57"/>
    <mergeCell ref="CD57:CE57"/>
    <mergeCell ref="CF57:CG57"/>
    <mergeCell ref="CJ57:CK57"/>
    <mergeCell ref="CL57:CL58"/>
    <mergeCell ref="CM57:CM58"/>
    <mergeCell ref="BX59:BX60"/>
    <mergeCell ref="BY59:BY60"/>
    <mergeCell ref="BZ59:CA59"/>
    <mergeCell ref="CB59:CC59"/>
    <mergeCell ref="CD59:CE59"/>
    <mergeCell ref="CF59:CG59"/>
    <mergeCell ref="CH59:CI59"/>
    <mergeCell ref="CL59:CL60"/>
    <mergeCell ref="CM59:CM60"/>
    <mergeCell ref="BX1:CM5"/>
    <mergeCell ref="BZ19:CA20"/>
    <mergeCell ref="CB19:CC20"/>
    <mergeCell ref="CD19:CE20"/>
    <mergeCell ref="CF19:CG20"/>
    <mergeCell ref="CH19:CI20"/>
    <mergeCell ref="CJ19:CK20"/>
    <mergeCell ref="BZ33:CA34"/>
    <mergeCell ref="CB33:CC34"/>
    <mergeCell ref="CD33:CE34"/>
    <mergeCell ref="CF33:CG34"/>
    <mergeCell ref="CH33:CI34"/>
    <mergeCell ref="CJ33:CK34"/>
    <mergeCell ref="BZ47:CA48"/>
    <mergeCell ref="CB47:CC48"/>
    <mergeCell ref="CD47:CE48"/>
    <mergeCell ref="CF47:CG48"/>
    <mergeCell ref="CH47:CI48"/>
    <mergeCell ref="CJ47:CK48"/>
    <mergeCell ref="CL47:CL48"/>
    <mergeCell ref="CM47:CM48"/>
    <mergeCell ref="CL33:CL34"/>
    <mergeCell ref="CM33:CM34"/>
    <mergeCell ref="CL19:CL20"/>
    <mergeCell ref="CM19:CM20"/>
    <mergeCell ref="BX43:BX44"/>
    <mergeCell ref="BY43:BY44"/>
    <mergeCell ref="BZ43:CA43"/>
    <mergeCell ref="CB43:CC43"/>
    <mergeCell ref="CD43:CE43"/>
    <mergeCell ref="CF43:CG43"/>
    <mergeCell ref="CJ43:CK43"/>
  </mergeCells>
  <phoneticPr fontId="0" type="noConversion"/>
  <conditionalFormatting sqref="M11 M13 M15 M17 M19 M21 M23 M25 M27 M29 M31 M33 M37 M39 M41 M43 M45 M47 M49 M51 M53 M55 M57 M59 M61 K35:L62 M35">
    <cfRule type="cellIs" dxfId="5264" priority="7600" stopIfTrue="1" operator="equal">
      <formula>#REF!</formula>
    </cfRule>
    <cfRule type="cellIs" dxfId="5263" priority="7601" stopIfTrue="1" operator="greaterThan">
      <formula>#REF!</formula>
    </cfRule>
  </conditionalFormatting>
  <conditionalFormatting sqref="R35:AS35 R37:AU37 R39:AW39 R41:AY41 BT43 BR57:BT57 BT59 BL51:BT51 BN53:BT53 BP55:BT55 BD15:BT15 BD17:BT17 BD19:BT19 BD21:BT21 BD23:BT23 BD25:BT25 BD27:BT27 BD29:BT29 BD31:BT31 BD33:BT33 BD41:BT41 BD37:BT37 BD39:BT39 BT45 BT47 BT49 AX35:BT35 AV7:BT7 AV9:BT9 AV11:BT11 AV13:BT13">
    <cfRule type="cellIs" dxfId="5262" priority="4800" stopIfTrue="1" operator="equal">
      <formula>2</formula>
    </cfRule>
    <cfRule type="cellIs" dxfId="5261" priority="4801" stopIfTrue="1" operator="equal">
      <formula>1</formula>
    </cfRule>
    <cfRule type="expression" dxfId="5260" priority="4802" stopIfTrue="1">
      <formula>R8+S8&lt;3</formula>
    </cfRule>
  </conditionalFormatting>
  <conditionalFormatting sqref="V8">
    <cfRule type="cellIs" dxfId="5259" priority="4809" stopIfTrue="1" operator="notEqual">
      <formula>S12</formula>
    </cfRule>
    <cfRule type="expression" dxfId="5258" priority="4810" stopIfTrue="1">
      <formula>$G$9=3</formula>
    </cfRule>
  </conditionalFormatting>
  <conditionalFormatting sqref="W8">
    <cfRule type="cellIs" dxfId="5257" priority="4811" stopIfTrue="1" operator="notEqual">
      <formula>R12</formula>
    </cfRule>
    <cfRule type="expression" dxfId="5256" priority="4812" stopIfTrue="1">
      <formula>$G$9=3</formula>
    </cfRule>
  </conditionalFormatting>
  <conditionalFormatting sqref="S12">
    <cfRule type="cellIs" dxfId="5255" priority="4813" stopIfTrue="1" operator="notEqual">
      <formula>V8</formula>
    </cfRule>
    <cfRule type="expression" dxfId="5254" priority="4814" stopIfTrue="1">
      <formula>$G$9=3</formula>
    </cfRule>
  </conditionalFormatting>
  <conditionalFormatting sqref="Y8">
    <cfRule type="cellIs" dxfId="5253" priority="4815" stopIfTrue="1" operator="notEqual">
      <formula>R14</formula>
    </cfRule>
    <cfRule type="expression" dxfId="5252" priority="4816" stopIfTrue="1">
      <formula>$G$9=4</formula>
    </cfRule>
  </conditionalFormatting>
  <conditionalFormatting sqref="S14">
    <cfRule type="cellIs" dxfId="5251" priority="4817" stopIfTrue="1" operator="notEqual">
      <formula>X8</formula>
    </cfRule>
    <cfRule type="expression" dxfId="5250" priority="4818" stopIfTrue="1">
      <formula>$G$9=4</formula>
    </cfRule>
  </conditionalFormatting>
  <conditionalFormatting sqref="R14">
    <cfRule type="cellIs" dxfId="5249" priority="4819" stopIfTrue="1" operator="notEqual">
      <formula>Y8</formula>
    </cfRule>
    <cfRule type="expression" dxfId="5248" priority="4820" stopIfTrue="1">
      <formula>$G$9=4</formula>
    </cfRule>
  </conditionalFormatting>
  <conditionalFormatting sqref="W10">
    <cfRule type="cellIs" dxfId="5247" priority="4821" stopIfTrue="1" operator="notEqual">
      <formula>T12</formula>
    </cfRule>
    <cfRule type="expression" dxfId="5246" priority="4822" stopIfTrue="1">
      <formula>$G$9=4</formula>
    </cfRule>
  </conditionalFormatting>
  <conditionalFormatting sqref="T12">
    <cfRule type="cellIs" dxfId="5245" priority="4823" stopIfTrue="1" operator="notEqual">
      <formula>W10</formula>
    </cfRule>
    <cfRule type="expression" dxfId="5244" priority="4824" stopIfTrue="1">
      <formula>$G$9=4</formula>
    </cfRule>
  </conditionalFormatting>
  <conditionalFormatting sqref="X10">
    <cfRule type="cellIs" dxfId="5243" priority="4825" stopIfTrue="1" operator="notEqual">
      <formula>U14</formula>
    </cfRule>
    <cfRule type="expression" dxfId="5242" priority="4826" stopIfTrue="1">
      <formula>$G$9=5</formula>
    </cfRule>
  </conditionalFormatting>
  <conditionalFormatting sqref="Y10">
    <cfRule type="cellIs" dxfId="5241" priority="4827" stopIfTrue="1" operator="notEqual">
      <formula>T14</formula>
    </cfRule>
    <cfRule type="expression" dxfId="5240" priority="4828" stopIfTrue="1">
      <formula>$G$9=5</formula>
    </cfRule>
  </conditionalFormatting>
  <conditionalFormatting sqref="T14">
    <cfRule type="cellIs" dxfId="5239" priority="4829" stopIfTrue="1" operator="notEqual">
      <formula>Y10</formula>
    </cfRule>
    <cfRule type="expression" dxfId="5238" priority="4830" stopIfTrue="1">
      <formula>$G$9=5</formula>
    </cfRule>
  </conditionalFormatting>
  <conditionalFormatting sqref="U14">
    <cfRule type="cellIs" dxfId="5237" priority="4831" stopIfTrue="1" operator="notEqual">
      <formula>X10</formula>
    </cfRule>
    <cfRule type="expression" dxfId="5236" priority="4832" stopIfTrue="1">
      <formula>$G$9=5</formula>
    </cfRule>
  </conditionalFormatting>
  <conditionalFormatting sqref="Z8">
    <cfRule type="cellIs" dxfId="5235" priority="4833" stopIfTrue="1" operator="notEqual">
      <formula>S16</formula>
    </cfRule>
    <cfRule type="expression" dxfId="5234" priority="4834" stopIfTrue="1">
      <formula>$G$9=5</formula>
    </cfRule>
  </conditionalFormatting>
  <conditionalFormatting sqref="AA8">
    <cfRule type="cellIs" dxfId="5233" priority="4835" stopIfTrue="1" operator="notEqual">
      <formula>R16</formula>
    </cfRule>
    <cfRule type="expression" dxfId="5232" priority="4836" stopIfTrue="1">
      <formula>$G$9=5</formula>
    </cfRule>
  </conditionalFormatting>
  <conditionalFormatting sqref="R16">
    <cfRule type="cellIs" dxfId="5231" priority="4837" stopIfTrue="1" operator="notEqual">
      <formula>AA8</formula>
    </cfRule>
    <cfRule type="expression" dxfId="5230" priority="4838" stopIfTrue="1">
      <formula>$G$9=5</formula>
    </cfRule>
  </conditionalFormatting>
  <conditionalFormatting sqref="S16">
    <cfRule type="cellIs" dxfId="5229" priority="4839" stopIfTrue="1" operator="notEqual">
      <formula>Z8</formula>
    </cfRule>
    <cfRule type="expression" dxfId="5228" priority="4840" stopIfTrue="1">
      <formula>$G$9=5</formula>
    </cfRule>
  </conditionalFormatting>
  <conditionalFormatting sqref="AB8">
    <cfRule type="cellIs" dxfId="5227" priority="4841" stopIfTrue="1" operator="notEqual">
      <formula>S18</formula>
    </cfRule>
    <cfRule type="expression" dxfId="5226" priority="4842" stopIfTrue="1">
      <formula>$G$9=6</formula>
    </cfRule>
  </conditionalFormatting>
  <conditionalFormatting sqref="AC8">
    <cfRule type="cellIs" dxfId="5225" priority="4843" stopIfTrue="1" operator="notEqual">
      <formula>R18</formula>
    </cfRule>
    <cfRule type="expression" dxfId="5224" priority="4844" stopIfTrue="1">
      <formula>$G$9=6</formula>
    </cfRule>
  </conditionalFormatting>
  <conditionalFormatting sqref="Z10">
    <cfRule type="cellIs" dxfId="5223" priority="4845" stopIfTrue="1" operator="notEqual">
      <formula>U16</formula>
    </cfRule>
    <cfRule type="expression" dxfId="5222" priority="4846" stopIfTrue="1">
      <formula>$G$9=6</formula>
    </cfRule>
  </conditionalFormatting>
  <conditionalFormatting sqref="AA10">
    <cfRule type="cellIs" dxfId="5221" priority="4847" stopIfTrue="1" operator="notEqual">
      <formula>T16</formula>
    </cfRule>
    <cfRule type="expression" dxfId="5220" priority="4848" stopIfTrue="1">
      <formula>$G$9=6</formula>
    </cfRule>
  </conditionalFormatting>
  <conditionalFormatting sqref="T16">
    <cfRule type="cellIs" dxfId="5219" priority="4849" stopIfTrue="1" operator="notEqual">
      <formula>AA10</formula>
    </cfRule>
    <cfRule type="expression" dxfId="5218" priority="4850" stopIfTrue="1">
      <formula>$G$9=6</formula>
    </cfRule>
  </conditionalFormatting>
  <conditionalFormatting sqref="U16">
    <cfRule type="cellIs" dxfId="5217" priority="4851" stopIfTrue="1" operator="notEqual">
      <formula>Z10</formula>
    </cfRule>
    <cfRule type="expression" dxfId="5216" priority="4852" stopIfTrue="1">
      <formula>$G$9=6</formula>
    </cfRule>
  </conditionalFormatting>
  <conditionalFormatting sqref="X12">
    <cfRule type="cellIs" dxfId="5215" priority="4853" stopIfTrue="1" operator="notEqual">
      <formula>W14</formula>
    </cfRule>
    <cfRule type="expression" dxfId="5214" priority="4854" stopIfTrue="1">
      <formula>$G$9=6</formula>
    </cfRule>
  </conditionalFormatting>
  <conditionalFormatting sqref="Y12">
    <cfRule type="cellIs" dxfId="5213" priority="4855" stopIfTrue="1" operator="notEqual">
      <formula>V14</formula>
    </cfRule>
    <cfRule type="expression" dxfId="5212" priority="4856" stopIfTrue="1">
      <formula>$G$9=6</formula>
    </cfRule>
  </conditionalFormatting>
  <conditionalFormatting sqref="V14">
    <cfRule type="cellIs" dxfId="5211" priority="4857" stopIfTrue="1" operator="notEqual">
      <formula>Y12</formula>
    </cfRule>
    <cfRule type="expression" dxfId="5210" priority="4858" stopIfTrue="1">
      <formula>$G$9=6</formula>
    </cfRule>
  </conditionalFormatting>
  <conditionalFormatting sqref="AD8">
    <cfRule type="cellIs" dxfId="5209" priority="4859" stopIfTrue="1" operator="notEqual">
      <formula>S20</formula>
    </cfRule>
    <cfRule type="expression" dxfId="5208" priority="4860" stopIfTrue="1">
      <formula>$G$9=7</formula>
    </cfRule>
  </conditionalFormatting>
  <conditionalFormatting sqref="AE8">
    <cfRule type="cellIs" dxfId="5207" priority="4861" stopIfTrue="1" operator="notEqual">
      <formula>R20</formula>
    </cfRule>
    <cfRule type="expression" dxfId="5206" priority="4862" stopIfTrue="1">
      <formula>$G$9=7</formula>
    </cfRule>
  </conditionalFormatting>
  <conditionalFormatting sqref="R20">
    <cfRule type="cellIs" dxfId="5205" priority="4863" stopIfTrue="1" operator="notEqual">
      <formula>AE8</formula>
    </cfRule>
    <cfRule type="expression" dxfId="5204" priority="4864" stopIfTrue="1">
      <formula>$G$9=7</formula>
    </cfRule>
  </conditionalFormatting>
  <conditionalFormatting sqref="S20">
    <cfRule type="cellIs" dxfId="5203" priority="4865" stopIfTrue="1" operator="notEqual">
      <formula>AD8</formula>
    </cfRule>
    <cfRule type="expression" dxfId="5202" priority="4866" stopIfTrue="1">
      <formula>$G$9=7</formula>
    </cfRule>
  </conditionalFormatting>
  <conditionalFormatting sqref="Z12">
    <cfRule type="cellIs" dxfId="5201" priority="4867" stopIfTrue="1" operator="notEqual">
      <formula>W16</formula>
    </cfRule>
    <cfRule type="expression" dxfId="5200" priority="4868" stopIfTrue="1">
      <formula>$G$9=7</formula>
    </cfRule>
  </conditionalFormatting>
  <conditionalFormatting sqref="AA12">
    <cfRule type="cellIs" dxfId="5199" priority="4869" stopIfTrue="1" operator="notEqual">
      <formula>V16</formula>
    </cfRule>
    <cfRule type="expression" dxfId="5198" priority="4870" stopIfTrue="1">
      <formula>$G$9=7</formula>
    </cfRule>
  </conditionalFormatting>
  <conditionalFormatting sqref="V16">
    <cfRule type="cellIs" dxfId="5197" priority="4871" stopIfTrue="1" operator="notEqual">
      <formula>AA12</formula>
    </cfRule>
    <cfRule type="expression" dxfId="5196" priority="4872" stopIfTrue="1">
      <formula>$G$9=7</formula>
    </cfRule>
  </conditionalFormatting>
  <conditionalFormatting sqref="W16">
    <cfRule type="cellIs" dxfId="5195" priority="4873" stopIfTrue="1" operator="notEqual">
      <formula>Z12</formula>
    </cfRule>
    <cfRule type="expression" dxfId="5194" priority="4874" stopIfTrue="1">
      <formula>$G$9=7</formula>
    </cfRule>
  </conditionalFormatting>
  <conditionalFormatting sqref="T18">
    <cfRule type="cellIs" dxfId="5193" priority="4875" stopIfTrue="1" operator="notEqual">
      <formula>AC10</formula>
    </cfRule>
    <cfRule type="expression" dxfId="5192" priority="4876" stopIfTrue="1">
      <formula>$G$9=7</formula>
    </cfRule>
  </conditionalFormatting>
  <conditionalFormatting sqref="U18">
    <cfRule type="cellIs" dxfId="5191" priority="4877" stopIfTrue="1" operator="notEqual">
      <formula>AB10</formula>
    </cfRule>
    <cfRule type="expression" dxfId="5190" priority="4878" stopIfTrue="1">
      <formula>$G$9=7</formula>
    </cfRule>
  </conditionalFormatting>
  <conditionalFormatting sqref="AB10">
    <cfRule type="cellIs" dxfId="5189" priority="4879" stopIfTrue="1" operator="notEqual">
      <formula>U18</formula>
    </cfRule>
    <cfRule type="expression" dxfId="5188" priority="4880" stopIfTrue="1">
      <formula>$G$9=7</formula>
    </cfRule>
  </conditionalFormatting>
  <conditionalFormatting sqref="AC10">
    <cfRule type="cellIs" dxfId="5187" priority="4881" stopIfTrue="1" operator="notEqual">
      <formula>T18</formula>
    </cfRule>
    <cfRule type="expression" dxfId="5186" priority="4882" stopIfTrue="1">
      <formula>$G$9=7</formula>
    </cfRule>
  </conditionalFormatting>
  <conditionalFormatting sqref="Z14">
    <cfRule type="cellIs" dxfId="5185" priority="4883" stopIfTrue="1" operator="notEqual">
      <formula>Y16</formula>
    </cfRule>
    <cfRule type="expression" dxfId="5184" priority="4884" stopIfTrue="1">
      <formula>$G$9=8</formula>
    </cfRule>
  </conditionalFormatting>
  <conditionalFormatting sqref="AA14">
    <cfRule type="cellIs" dxfId="5183" priority="4885" stopIfTrue="1" operator="notEqual">
      <formula>X16</formula>
    </cfRule>
    <cfRule type="expression" dxfId="5182" priority="4886" stopIfTrue="1">
      <formula>$G$9=8</formula>
    </cfRule>
  </conditionalFormatting>
  <conditionalFormatting sqref="X16">
    <cfRule type="cellIs" dxfId="5181" priority="4887" stopIfTrue="1" operator="notEqual">
      <formula>AA14</formula>
    </cfRule>
    <cfRule type="expression" dxfId="5180" priority="4888" stopIfTrue="1">
      <formula>$G$9=8</formula>
    </cfRule>
  </conditionalFormatting>
  <conditionalFormatting sqref="AF8">
    <cfRule type="cellIs" dxfId="5179" priority="4889" stopIfTrue="1" operator="notEqual">
      <formula>S22</formula>
    </cfRule>
    <cfRule type="expression" dxfId="5178" priority="4890" stopIfTrue="1">
      <formula>$G$9=8</formula>
    </cfRule>
  </conditionalFormatting>
  <conditionalFormatting sqref="AG8">
    <cfRule type="cellIs" dxfId="5177" priority="4891" stopIfTrue="1" operator="notEqual">
      <formula>R22</formula>
    </cfRule>
    <cfRule type="expression" dxfId="5176" priority="4892" stopIfTrue="1">
      <formula>$G$9=8</formula>
    </cfRule>
  </conditionalFormatting>
  <conditionalFormatting sqref="AZ32">
    <cfRule type="cellIs" dxfId="5175" priority="4893" stopIfTrue="1" operator="notEqual">
      <formula>AQ42</formula>
    </cfRule>
    <cfRule type="expression" dxfId="5174" priority="4894" stopIfTrue="1">
      <formula>$R$7=3</formula>
    </cfRule>
  </conditionalFormatting>
  <conditionalFormatting sqref="BA32">
    <cfRule type="cellIs" dxfId="5173" priority="4895" stopIfTrue="1" operator="notEqual">
      <formula>AP42</formula>
    </cfRule>
    <cfRule type="expression" dxfId="5172" priority="4896" stopIfTrue="1">
      <formula>$R$7=3</formula>
    </cfRule>
  </conditionalFormatting>
  <conditionalFormatting sqref="AP42">
    <cfRule type="cellIs" dxfId="5171" priority="4897" stopIfTrue="1" operator="notEqual">
      <formula>BA32</formula>
    </cfRule>
    <cfRule type="expression" dxfId="5170" priority="4898" stopIfTrue="1">
      <formula>$R$7=3</formula>
    </cfRule>
  </conditionalFormatting>
  <conditionalFormatting sqref="AQ42">
    <cfRule type="cellIs" dxfId="5169" priority="4899" stopIfTrue="1" operator="notEqual">
      <formula>AZ32</formula>
    </cfRule>
    <cfRule type="expression" dxfId="5168" priority="4900" stopIfTrue="1">
      <formula>$R$7=3</formula>
    </cfRule>
  </conditionalFormatting>
  <conditionalFormatting sqref="AB12">
    <cfRule type="cellIs" dxfId="5167" priority="4901" stopIfTrue="1" operator="notEqual">
      <formula>W18</formula>
    </cfRule>
    <cfRule type="expression" dxfId="5166" priority="4902" stopIfTrue="1">
      <formula>$G$9=8</formula>
    </cfRule>
  </conditionalFormatting>
  <conditionalFormatting sqref="AC12">
    <cfRule type="cellIs" dxfId="5165" priority="4903" stopIfTrue="1" operator="notEqual">
      <formula>V18</formula>
    </cfRule>
    <cfRule type="expression" dxfId="5164" priority="4904" stopIfTrue="1">
      <formula>$G$9=8</formula>
    </cfRule>
  </conditionalFormatting>
  <conditionalFormatting sqref="V18">
    <cfRule type="cellIs" dxfId="5163" priority="4905" stopIfTrue="1" operator="notEqual">
      <formula>AC12</formula>
    </cfRule>
    <cfRule type="expression" dxfId="5162" priority="4906" stopIfTrue="1">
      <formula>$G$9=8</formula>
    </cfRule>
  </conditionalFormatting>
  <conditionalFormatting sqref="W18">
    <cfRule type="cellIs" dxfId="5161" priority="4907" stopIfTrue="1" operator="notEqual">
      <formula>AB12</formula>
    </cfRule>
    <cfRule type="expression" dxfId="5160" priority="4908" stopIfTrue="1">
      <formula>$G$9=8</formula>
    </cfRule>
  </conditionalFormatting>
  <conditionalFormatting sqref="X18">
    <cfRule type="cellIs" dxfId="5159" priority="4909" stopIfTrue="1" operator="notEqual">
      <formula>AC14</formula>
    </cfRule>
    <cfRule type="expression" dxfId="5158" priority="4910" stopIfTrue="1">
      <formula>$G$9=9</formula>
    </cfRule>
  </conditionalFormatting>
  <conditionalFormatting sqref="Y18">
    <cfRule type="cellIs" dxfId="5157" priority="4911" stopIfTrue="1" operator="notEqual">
      <formula>AB14</formula>
    </cfRule>
    <cfRule type="expression" dxfId="5156" priority="4912" stopIfTrue="1">
      <formula>$G$9=9</formula>
    </cfRule>
  </conditionalFormatting>
  <conditionalFormatting sqref="AB14">
    <cfRule type="cellIs" dxfId="5155" priority="4913" stopIfTrue="1" operator="notEqual">
      <formula>Y18</formula>
    </cfRule>
    <cfRule type="expression" dxfId="5154" priority="4914" stopIfTrue="1">
      <formula>$G$9=9</formula>
    </cfRule>
  </conditionalFormatting>
  <conditionalFormatting sqref="AC14">
    <cfRule type="cellIs" dxfId="5153" priority="4915" stopIfTrue="1" operator="notEqual">
      <formula>X18</formula>
    </cfRule>
    <cfRule type="expression" dxfId="5152" priority="4916" stopIfTrue="1">
      <formula>$G$9=9</formula>
    </cfRule>
  </conditionalFormatting>
  <conditionalFormatting sqref="V20">
    <cfRule type="cellIs" dxfId="5151" priority="4917" stopIfTrue="1" operator="notEqual">
      <formula>AE12</formula>
    </cfRule>
    <cfRule type="expression" dxfId="5150" priority="4918" stopIfTrue="1">
      <formula>$G$9=9</formula>
    </cfRule>
  </conditionalFormatting>
  <conditionalFormatting sqref="W20">
    <cfRule type="cellIs" dxfId="5149" priority="4919" stopIfTrue="1" operator="notEqual">
      <formula>AD12</formula>
    </cfRule>
    <cfRule type="expression" dxfId="5148" priority="4920" stopIfTrue="1">
      <formula>$G$9=9</formula>
    </cfRule>
  </conditionalFormatting>
  <conditionalFormatting sqref="AD12">
    <cfRule type="cellIs" dxfId="5147" priority="4921" stopIfTrue="1" operator="notEqual">
      <formula>W20</formula>
    </cfRule>
    <cfRule type="expression" dxfId="5146" priority="4922" stopIfTrue="1">
      <formula>$G$9=9</formula>
    </cfRule>
  </conditionalFormatting>
  <conditionalFormatting sqref="AE12">
    <cfRule type="cellIs" dxfId="5145" priority="4923" stopIfTrue="1" operator="notEqual">
      <formula>V20</formula>
    </cfRule>
    <cfRule type="expression" dxfId="5144" priority="4924" stopIfTrue="1">
      <formula>$G$9=9</formula>
    </cfRule>
  </conditionalFormatting>
  <conditionalFormatting sqref="T22">
    <cfRule type="cellIs" dxfId="5143" priority="4925" stopIfTrue="1" operator="notEqual">
      <formula>AG10</formula>
    </cfRule>
    <cfRule type="expression" dxfId="5142" priority="4926" stopIfTrue="1">
      <formula>$G$9=9</formula>
    </cfRule>
  </conditionalFormatting>
  <conditionalFormatting sqref="U22">
    <cfRule type="cellIs" dxfId="5141" priority="4927" stopIfTrue="1" operator="notEqual">
      <formula>AF10</formula>
    </cfRule>
    <cfRule type="expression" dxfId="5140" priority="4928" stopIfTrue="1">
      <formula>$G$9=9</formula>
    </cfRule>
  </conditionalFormatting>
  <conditionalFormatting sqref="AF10">
    <cfRule type="cellIs" dxfId="5139" priority="4929" stopIfTrue="1" operator="notEqual">
      <formula>U22</formula>
    </cfRule>
    <cfRule type="expression" dxfId="5138" priority="4930" stopIfTrue="1">
      <formula>$G$9=9</formula>
    </cfRule>
  </conditionalFormatting>
  <conditionalFormatting sqref="AG10">
    <cfRule type="cellIs" dxfId="5137" priority="4931" stopIfTrue="1" operator="notEqual">
      <formula>T22</formula>
    </cfRule>
    <cfRule type="expression" dxfId="5136" priority="4932" stopIfTrue="1">
      <formula>$G$9=9</formula>
    </cfRule>
  </conditionalFormatting>
  <conditionalFormatting sqref="R24">
    <cfRule type="cellIs" dxfId="5135" priority="4933" stopIfTrue="1" operator="notEqual">
      <formula>AI8</formula>
    </cfRule>
    <cfRule type="expression" dxfId="5134" priority="4934" stopIfTrue="1">
      <formula>$G$9=9</formula>
    </cfRule>
  </conditionalFormatting>
  <conditionalFormatting sqref="S24">
    <cfRule type="cellIs" dxfId="5133" priority="4935" stopIfTrue="1" operator="notEqual">
      <formula>AH8</formula>
    </cfRule>
    <cfRule type="expression" dxfId="5132" priority="4936" stopIfTrue="1">
      <formula>$G$9=9</formula>
    </cfRule>
  </conditionalFormatting>
  <conditionalFormatting sqref="AH8">
    <cfRule type="cellIs" dxfId="5131" priority="4937" stopIfTrue="1" operator="notEqual">
      <formula>S24</formula>
    </cfRule>
    <cfRule type="expression" dxfId="5130" priority="4938" stopIfTrue="1">
      <formula>$G$9=9</formula>
    </cfRule>
  </conditionalFormatting>
  <conditionalFormatting sqref="AI8">
    <cfRule type="cellIs" dxfId="5129" priority="4939" stopIfTrue="1" operator="notEqual">
      <formula>R24</formula>
    </cfRule>
    <cfRule type="expression" dxfId="5128" priority="4940" stopIfTrue="1">
      <formula>$G$9=9</formula>
    </cfRule>
  </conditionalFormatting>
  <conditionalFormatting sqref="U12">
    <cfRule type="cellIs" dxfId="5127" priority="4943" stopIfTrue="1" operator="notEqual">
      <formula>V10</formula>
    </cfRule>
    <cfRule type="expression" dxfId="5126" priority="4944" stopIfTrue="1">
      <formula>$G$9=4</formula>
    </cfRule>
  </conditionalFormatting>
  <conditionalFormatting sqref="W14">
    <cfRule type="cellIs" dxfId="5125" priority="4945" stopIfTrue="1" operator="notEqual">
      <formula>X12</formula>
    </cfRule>
    <cfRule type="expression" dxfId="5124" priority="4946" stopIfTrue="1">
      <formula>$G$9=6</formula>
    </cfRule>
  </conditionalFormatting>
  <conditionalFormatting sqref="Y16">
    <cfRule type="cellIs" dxfId="5123" priority="4947" stopIfTrue="1" operator="notEqual">
      <formula>Z14</formula>
    </cfRule>
    <cfRule type="expression" dxfId="5122" priority="4948" stopIfTrue="1">
      <formula>$G$9=8</formula>
    </cfRule>
  </conditionalFormatting>
  <conditionalFormatting sqref="R12">
    <cfRule type="cellIs" dxfId="5121" priority="4949" stopIfTrue="1" operator="notEqual">
      <formula>W8</formula>
    </cfRule>
    <cfRule type="expression" dxfId="5120" priority="4950" stopIfTrue="1">
      <formula>$G$9=3</formula>
    </cfRule>
  </conditionalFormatting>
  <conditionalFormatting sqref="X8">
    <cfRule type="cellIs" dxfId="5119" priority="4951" stopIfTrue="1" operator="notEqual">
      <formula>S14</formula>
    </cfRule>
    <cfRule type="expression" dxfId="5118" priority="4952" stopIfTrue="1">
      <formula>$G$9=4</formula>
    </cfRule>
  </conditionalFormatting>
  <conditionalFormatting sqref="V10">
    <cfRule type="cellIs" dxfId="5117" priority="4953" stopIfTrue="1" operator="notEqual">
      <formula>U12</formula>
    </cfRule>
    <cfRule type="expression" dxfId="5116" priority="4954" stopIfTrue="1">
      <formula>$G$9=4</formula>
    </cfRule>
  </conditionalFormatting>
  <conditionalFormatting sqref="AB16">
    <cfRule type="cellIs" dxfId="5115" priority="4955" stopIfTrue="1" operator="notEqual">
      <formula>AA18</formula>
    </cfRule>
    <cfRule type="expression" dxfId="5114" priority="4956" stopIfTrue="1">
      <formula>$G$9=10</formula>
    </cfRule>
  </conditionalFormatting>
  <conditionalFormatting sqref="AC16">
    <cfRule type="cellIs" dxfId="5113" priority="4957" stopIfTrue="1" operator="notEqual">
      <formula>Z18</formula>
    </cfRule>
    <cfRule type="expression" dxfId="5112" priority="4958" stopIfTrue="1">
      <formula>$G$9=10</formula>
    </cfRule>
  </conditionalFormatting>
  <conditionalFormatting sqref="Z18">
    <cfRule type="cellIs" dxfId="5111" priority="4959" stopIfTrue="1" operator="notEqual">
      <formula>AC16</formula>
    </cfRule>
    <cfRule type="expression" dxfId="5110" priority="4960" stopIfTrue="1">
      <formula>$G$9=10</formula>
    </cfRule>
  </conditionalFormatting>
  <conditionalFormatting sqref="AA18">
    <cfRule type="cellIs" dxfId="5109" priority="4961" stopIfTrue="1" operator="notEqual">
      <formula>AB16</formula>
    </cfRule>
    <cfRule type="expression" dxfId="5108" priority="4962" stopIfTrue="1">
      <formula>$G$9=10</formula>
    </cfRule>
  </conditionalFormatting>
  <conditionalFormatting sqref="AJ8">
    <cfRule type="cellIs" dxfId="5107" priority="4963" stopIfTrue="1" operator="notEqual">
      <formula>S26</formula>
    </cfRule>
    <cfRule type="expression" dxfId="5106" priority="4964" stopIfTrue="1">
      <formula>$G$9=10</formula>
    </cfRule>
  </conditionalFormatting>
  <conditionalFormatting sqref="AK8">
    <cfRule type="cellIs" dxfId="5105" priority="4965" stopIfTrue="1" operator="notEqual">
      <formula>R26</formula>
    </cfRule>
    <cfRule type="expression" dxfId="5104" priority="4966" stopIfTrue="1">
      <formula>$G$9=10</formula>
    </cfRule>
  </conditionalFormatting>
  <conditionalFormatting sqref="AH10">
    <cfRule type="cellIs" dxfId="5103" priority="4967" stopIfTrue="1" operator="notEqual">
      <formula>U24</formula>
    </cfRule>
    <cfRule type="expression" dxfId="5102" priority="4968" stopIfTrue="1">
      <formula>$G$9=10</formula>
    </cfRule>
  </conditionalFormatting>
  <conditionalFormatting sqref="AI10">
    <cfRule type="cellIs" dxfId="5101" priority="4969" stopIfTrue="1" operator="notEqual">
      <formula>T24</formula>
    </cfRule>
    <cfRule type="expression" dxfId="5100" priority="4970" stopIfTrue="1">
      <formula>$G$9=10</formula>
    </cfRule>
  </conditionalFormatting>
  <conditionalFormatting sqref="T24">
    <cfRule type="cellIs" dxfId="5099" priority="4971" stopIfTrue="1" operator="notEqual">
      <formula>AI10</formula>
    </cfRule>
    <cfRule type="expression" dxfId="5098" priority="4972" stopIfTrue="1">
      <formula>$G$9=10</formula>
    </cfRule>
  </conditionalFormatting>
  <conditionalFormatting sqref="U24">
    <cfRule type="cellIs" dxfId="5097" priority="4973" stopIfTrue="1" operator="notEqual">
      <formula>AH10</formula>
    </cfRule>
    <cfRule type="expression" dxfId="5096" priority="4974" stopIfTrue="1">
      <formula>$G$9=10</formula>
    </cfRule>
  </conditionalFormatting>
  <conditionalFormatting sqref="AF12">
    <cfRule type="cellIs" dxfId="5095" priority="4975" stopIfTrue="1" operator="notEqual">
      <formula>W22</formula>
    </cfRule>
    <cfRule type="expression" dxfId="5094" priority="4976" stopIfTrue="1">
      <formula>$G$9=10</formula>
    </cfRule>
  </conditionalFormatting>
  <conditionalFormatting sqref="AG12">
    <cfRule type="cellIs" dxfId="5093" priority="4977" stopIfTrue="1" operator="notEqual">
      <formula>V22</formula>
    </cfRule>
    <cfRule type="expression" dxfId="5092" priority="4978" stopIfTrue="1">
      <formula>$G$9=10</formula>
    </cfRule>
  </conditionalFormatting>
  <conditionalFormatting sqref="V22">
    <cfRule type="cellIs" dxfId="5091" priority="4979" stopIfTrue="1" operator="notEqual">
      <formula>AG12</formula>
    </cfRule>
    <cfRule type="expression" dxfId="5090" priority="4980" stopIfTrue="1">
      <formula>$G$9=10</formula>
    </cfRule>
  </conditionalFormatting>
  <conditionalFormatting sqref="W22">
    <cfRule type="cellIs" dxfId="5089" priority="4981" stopIfTrue="1" operator="notEqual">
      <formula>AF12</formula>
    </cfRule>
    <cfRule type="expression" dxfId="5088" priority="4982" stopIfTrue="1">
      <formula>$G$9=10</formula>
    </cfRule>
  </conditionalFormatting>
  <conditionalFormatting sqref="AD14">
    <cfRule type="cellIs" dxfId="5087" priority="4983" stopIfTrue="1" operator="notEqual">
      <formula>Y20</formula>
    </cfRule>
    <cfRule type="expression" dxfId="5086" priority="4984" stopIfTrue="1">
      <formula>$G$9=10</formula>
    </cfRule>
  </conditionalFormatting>
  <conditionalFormatting sqref="AE14">
    <cfRule type="cellIs" dxfId="5085" priority="4985" stopIfTrue="1" operator="notEqual">
      <formula>X20</formula>
    </cfRule>
    <cfRule type="expression" dxfId="5084" priority="4986" stopIfTrue="1">
      <formula>$G$9=10</formula>
    </cfRule>
  </conditionalFormatting>
  <conditionalFormatting sqref="X20">
    <cfRule type="cellIs" dxfId="5083" priority="4987" stopIfTrue="1" operator="notEqual">
      <formula>AE14</formula>
    </cfRule>
    <cfRule type="expression" dxfId="5082" priority="4988" stopIfTrue="1">
      <formula>$G$9=10</formula>
    </cfRule>
  </conditionalFormatting>
  <conditionalFormatting sqref="Y20">
    <cfRule type="cellIs" dxfId="5081" priority="4989" stopIfTrue="1" operator="notEqual">
      <formula>AD14</formula>
    </cfRule>
    <cfRule type="expression" dxfId="5080" priority="4990" stopIfTrue="1">
      <formula>$G$9=10</formula>
    </cfRule>
  </conditionalFormatting>
  <conditionalFormatting sqref="AH12">
    <cfRule type="cellIs" dxfId="5079" priority="4991" stopIfTrue="1" operator="notEqual">
      <formula>W24</formula>
    </cfRule>
    <cfRule type="expression" dxfId="5078" priority="4992" stopIfTrue="1">
      <formula>$G$9=11</formula>
    </cfRule>
  </conditionalFormatting>
  <conditionalFormatting sqref="V24">
    <cfRule type="cellIs" dxfId="5077" priority="4993" stopIfTrue="1" operator="notEqual">
      <formula>AI12</formula>
    </cfRule>
    <cfRule type="expression" dxfId="5076" priority="4994" stopIfTrue="1">
      <formula>$G$9=11</formula>
    </cfRule>
  </conditionalFormatting>
  <conditionalFormatting sqref="W24">
    <cfRule type="cellIs" dxfId="5075" priority="4995" stopIfTrue="1" operator="notEqual">
      <formula>AH12</formula>
    </cfRule>
    <cfRule type="expression" dxfId="5074" priority="4996" stopIfTrue="1">
      <formula>$G$9=11</formula>
    </cfRule>
  </conditionalFormatting>
  <conditionalFormatting sqref="AD16">
    <cfRule type="cellIs" dxfId="5073" priority="4997" stopIfTrue="1" operator="notEqual">
      <formula>AA20</formula>
    </cfRule>
    <cfRule type="expression" dxfId="5072" priority="4998" stopIfTrue="1">
      <formula>$G$9=11</formula>
    </cfRule>
  </conditionalFormatting>
  <conditionalFormatting sqref="AE16">
    <cfRule type="cellIs" dxfId="5071" priority="4999" stopIfTrue="1" operator="notEqual">
      <formula>Z20</formula>
    </cfRule>
    <cfRule type="expression" dxfId="5070" priority="5000" stopIfTrue="1">
      <formula>$G$9=11</formula>
    </cfRule>
  </conditionalFormatting>
  <conditionalFormatting sqref="Z20">
    <cfRule type="cellIs" dxfId="5069" priority="5001" stopIfTrue="1" operator="notEqual">
      <formula>AE16</formula>
    </cfRule>
    <cfRule type="expression" dxfId="5068" priority="5002" stopIfTrue="1">
      <formula>$G$9=11</formula>
    </cfRule>
  </conditionalFormatting>
  <conditionalFormatting sqref="AA20">
    <cfRule type="cellIs" dxfId="5067" priority="5003" stopIfTrue="1" operator="notEqual">
      <formula>AD16</formula>
    </cfRule>
    <cfRule type="expression" dxfId="5066" priority="5004" stopIfTrue="1">
      <formula>$G$9=11</formula>
    </cfRule>
  </conditionalFormatting>
  <conditionalFormatting sqref="AF14">
    <cfRule type="cellIs" dxfId="5065" priority="5005" stopIfTrue="1" operator="notEqual">
      <formula>Y22</formula>
    </cfRule>
    <cfRule type="expression" dxfId="5064" priority="5006" stopIfTrue="1">
      <formula>$G$9=11</formula>
    </cfRule>
  </conditionalFormatting>
  <conditionalFormatting sqref="AG14">
    <cfRule type="cellIs" dxfId="5063" priority="5007" stopIfTrue="1" operator="notEqual">
      <formula>X22</formula>
    </cfRule>
    <cfRule type="expression" dxfId="5062" priority="5008" stopIfTrue="1">
      <formula>$G$9=11</formula>
    </cfRule>
  </conditionalFormatting>
  <conditionalFormatting sqref="X22">
    <cfRule type="cellIs" dxfId="5061" priority="5009" stopIfTrue="1" operator="notEqual">
      <formula>AG14</formula>
    </cfRule>
    <cfRule type="expression" dxfId="5060" priority="5010" stopIfTrue="1">
      <formula>$G$9=11</formula>
    </cfRule>
  </conditionalFormatting>
  <conditionalFormatting sqref="Y22">
    <cfRule type="cellIs" dxfId="5059" priority="5011" stopIfTrue="1" operator="notEqual">
      <formula>AF14</formula>
    </cfRule>
    <cfRule type="expression" dxfId="5058" priority="5012" stopIfTrue="1">
      <formula>$G$9=11</formula>
    </cfRule>
  </conditionalFormatting>
  <conditionalFormatting sqref="AI12">
    <cfRule type="cellIs" dxfId="5057" priority="5013" stopIfTrue="1" operator="notEqual">
      <formula>V24</formula>
    </cfRule>
    <cfRule type="expression" dxfId="5056" priority="5014" stopIfTrue="1">
      <formula>$G$9=11</formula>
    </cfRule>
  </conditionalFormatting>
  <conditionalFormatting sqref="T26">
    <cfRule type="cellIs" dxfId="5055" priority="5015" stopIfTrue="1" operator="notEqual">
      <formula>AK10</formula>
    </cfRule>
    <cfRule type="expression" dxfId="5054" priority="5016" stopIfTrue="1">
      <formula>$G$9=11</formula>
    </cfRule>
  </conditionalFormatting>
  <conditionalFormatting sqref="U26">
    <cfRule type="cellIs" dxfId="5053" priority="5017" stopIfTrue="1" operator="notEqual">
      <formula>AJ10</formula>
    </cfRule>
    <cfRule type="expression" dxfId="5052" priority="5018" stopIfTrue="1">
      <formula>$G$9=11</formula>
    </cfRule>
  </conditionalFormatting>
  <conditionalFormatting sqref="AJ10">
    <cfRule type="cellIs" dxfId="5051" priority="5019" stopIfTrue="1" operator="notEqual">
      <formula>U26</formula>
    </cfRule>
    <cfRule type="expression" dxfId="5050" priority="5020" stopIfTrue="1">
      <formula>$G$9=11</formula>
    </cfRule>
  </conditionalFormatting>
  <conditionalFormatting sqref="AK10">
    <cfRule type="cellIs" dxfId="5049" priority="5021" stopIfTrue="1" operator="notEqual">
      <formula>T26</formula>
    </cfRule>
    <cfRule type="expression" dxfId="5048" priority="5022" stopIfTrue="1">
      <formula>$G$9=11</formula>
    </cfRule>
  </conditionalFormatting>
  <conditionalFormatting sqref="AL8">
    <cfRule type="cellIs" dxfId="5047" priority="5023" stopIfTrue="1" operator="notEqual">
      <formula>S28</formula>
    </cfRule>
    <cfRule type="expression" dxfId="5046" priority="5024" stopIfTrue="1">
      <formula>$G$9=11</formula>
    </cfRule>
  </conditionalFormatting>
  <conditionalFormatting sqref="AM8">
    <cfRule type="cellIs" dxfId="5045" priority="5025" stopIfTrue="1" operator="notEqual">
      <formula>R28</formula>
    </cfRule>
    <cfRule type="expression" dxfId="5044" priority="5026" stopIfTrue="1">
      <formula>$G$9=11</formula>
    </cfRule>
  </conditionalFormatting>
  <conditionalFormatting sqref="R28">
    <cfRule type="cellIs" dxfId="5043" priority="5027" stopIfTrue="1" operator="notEqual">
      <formula>AM8</formula>
    </cfRule>
    <cfRule type="expression" dxfId="5042" priority="5028" stopIfTrue="1">
      <formula>$G$9=11</formula>
    </cfRule>
  </conditionalFormatting>
  <conditionalFormatting sqref="S28">
    <cfRule type="cellIs" dxfId="5041" priority="5029" stopIfTrue="1" operator="notEqual">
      <formula>AL8</formula>
    </cfRule>
    <cfRule type="expression" dxfId="5040" priority="5030" stopIfTrue="1">
      <formula>$G$9=11</formula>
    </cfRule>
  </conditionalFormatting>
  <conditionalFormatting sqref="AB20">
    <cfRule type="cellIs" dxfId="5039" priority="5031" stopIfTrue="1" operator="notEqual">
      <formula>AE18</formula>
    </cfRule>
    <cfRule type="expression" dxfId="5038" priority="5032" stopIfTrue="1">
      <formula>$G$9=12</formula>
    </cfRule>
  </conditionalFormatting>
  <conditionalFormatting sqref="AC20">
    <cfRule type="cellIs" dxfId="5037" priority="5033" stopIfTrue="1" operator="notEqual">
      <formula>AD18</formula>
    </cfRule>
    <cfRule type="expression" dxfId="5036" priority="5034" stopIfTrue="1">
      <formula>$G$9=12</formula>
    </cfRule>
  </conditionalFormatting>
  <conditionalFormatting sqref="AD18">
    <cfRule type="cellIs" dxfId="5035" priority="5035" stopIfTrue="1" operator="notEqual">
      <formula>AC20</formula>
    </cfRule>
    <cfRule type="expression" dxfId="5034" priority="5036" stopIfTrue="1">
      <formula>$G$9=12</formula>
    </cfRule>
  </conditionalFormatting>
  <conditionalFormatting sqref="AE18">
    <cfRule type="cellIs" dxfId="5033" priority="5037" stopIfTrue="1" operator="notEqual">
      <formula>AB20</formula>
    </cfRule>
    <cfRule type="expression" dxfId="5032" priority="5038" stopIfTrue="1">
      <formula>$G$9=12</formula>
    </cfRule>
  </conditionalFormatting>
  <conditionalFormatting sqref="AN8">
    <cfRule type="cellIs" dxfId="5031" priority="5039" stopIfTrue="1" operator="notEqual">
      <formula>S30</formula>
    </cfRule>
    <cfRule type="expression" dxfId="5030" priority="5040" stopIfTrue="1">
      <formula>$G$9=12</formula>
    </cfRule>
  </conditionalFormatting>
  <conditionalFormatting sqref="AO8">
    <cfRule type="cellIs" dxfId="5029" priority="5041" stopIfTrue="1" operator="notEqual">
      <formula>R30</formula>
    </cfRule>
    <cfRule type="expression" dxfId="5028" priority="5042" stopIfTrue="1">
      <formula>$G$9=12</formula>
    </cfRule>
  </conditionalFormatting>
  <conditionalFormatting sqref="AL10">
    <cfRule type="cellIs" dxfId="5027" priority="5043" stopIfTrue="1" operator="notEqual">
      <formula>U28</formula>
    </cfRule>
    <cfRule type="expression" dxfId="5026" priority="5044" stopIfTrue="1">
      <formula>$G$9=12</formula>
    </cfRule>
  </conditionalFormatting>
  <conditionalFormatting sqref="AM10">
    <cfRule type="cellIs" dxfId="5025" priority="5045" stopIfTrue="1" operator="notEqual">
      <formula>T28</formula>
    </cfRule>
    <cfRule type="expression" dxfId="5024" priority="5046" stopIfTrue="1">
      <formula>$G$9=12</formula>
    </cfRule>
  </conditionalFormatting>
  <conditionalFormatting sqref="AJ12">
    <cfRule type="cellIs" dxfId="5023" priority="5047" stopIfTrue="1" operator="notEqual">
      <formula>W26</formula>
    </cfRule>
    <cfRule type="expression" dxfId="5022" priority="5048" stopIfTrue="1">
      <formula>$G$9=12</formula>
    </cfRule>
  </conditionalFormatting>
  <conditionalFormatting sqref="AK12">
    <cfRule type="cellIs" dxfId="5021" priority="5049" stopIfTrue="1" operator="notEqual">
      <formula>V26</formula>
    </cfRule>
    <cfRule type="expression" dxfId="5020" priority="5050" stopIfTrue="1">
      <formula>$G$9=12</formula>
    </cfRule>
  </conditionalFormatting>
  <conditionalFormatting sqref="V26">
    <cfRule type="cellIs" dxfId="5019" priority="5051" stopIfTrue="1" operator="notEqual">
      <formula>AK12</formula>
    </cfRule>
    <cfRule type="expression" dxfId="5018" priority="5052" stopIfTrue="1">
      <formula>$G$9=12</formula>
    </cfRule>
  </conditionalFormatting>
  <conditionalFormatting sqref="W26">
    <cfRule type="cellIs" dxfId="5017" priority="5053" stopIfTrue="1" operator="notEqual">
      <formula>AJ12</formula>
    </cfRule>
    <cfRule type="expression" dxfId="5016" priority="5054" stopIfTrue="1">
      <formula>$G$9=12</formula>
    </cfRule>
  </conditionalFormatting>
  <conditionalFormatting sqref="AH14">
    <cfRule type="cellIs" dxfId="5015" priority="5055" stopIfTrue="1" operator="notEqual">
      <formula>Y24</formula>
    </cfRule>
    <cfRule type="expression" dxfId="5014" priority="5056" stopIfTrue="1">
      <formula>$G$9=12</formula>
    </cfRule>
  </conditionalFormatting>
  <conditionalFormatting sqref="AI14">
    <cfRule type="cellIs" dxfId="5013" priority="5057" stopIfTrue="1" operator="notEqual">
      <formula>X24</formula>
    </cfRule>
    <cfRule type="expression" dxfId="5012" priority="5058" stopIfTrue="1">
      <formula>$G$9=12</formula>
    </cfRule>
  </conditionalFormatting>
  <conditionalFormatting sqref="X24">
    <cfRule type="cellIs" dxfId="5011" priority="5059" stopIfTrue="1" operator="notEqual">
      <formula>AI14</formula>
    </cfRule>
    <cfRule type="expression" dxfId="5010" priority="5060" stopIfTrue="1">
      <formula>$G$9=12</formula>
    </cfRule>
  </conditionalFormatting>
  <conditionalFormatting sqref="Y24">
    <cfRule type="cellIs" dxfId="5009" priority="5061" stopIfTrue="1" operator="notEqual">
      <formula>AH14</formula>
    </cfRule>
    <cfRule type="expression" dxfId="5008" priority="5062" stopIfTrue="1">
      <formula>$G$9=12</formula>
    </cfRule>
  </conditionalFormatting>
  <conditionalFormatting sqref="AF16 AZ36">
    <cfRule type="cellIs" dxfId="5007" priority="5063" stopIfTrue="1" operator="notEqual">
      <formula>AA22</formula>
    </cfRule>
    <cfRule type="expression" dxfId="5006" priority="5064" stopIfTrue="1">
      <formula>$G$9=12</formula>
    </cfRule>
  </conditionalFormatting>
  <conditionalFormatting sqref="AG16 BA36">
    <cfRule type="cellIs" dxfId="5005" priority="5065" stopIfTrue="1" operator="notEqual">
      <formula>Z22</formula>
    </cfRule>
    <cfRule type="expression" dxfId="5004" priority="5066" stopIfTrue="1">
      <formula>$G$9=12</formula>
    </cfRule>
  </conditionalFormatting>
  <conditionalFormatting sqref="Z22 AT42">
    <cfRule type="cellIs" dxfId="5003" priority="5067" stopIfTrue="1" operator="notEqual">
      <formula>AG16</formula>
    </cfRule>
    <cfRule type="expression" dxfId="5002" priority="5068" stopIfTrue="1">
      <formula>$G$9=12</formula>
    </cfRule>
  </conditionalFormatting>
  <conditionalFormatting sqref="AA22 AU42">
    <cfRule type="cellIs" dxfId="5001" priority="5069" stopIfTrue="1" operator="notEqual">
      <formula>AF16</formula>
    </cfRule>
    <cfRule type="expression" dxfId="5000" priority="5070" stopIfTrue="1">
      <formula>$G$9=12</formula>
    </cfRule>
  </conditionalFormatting>
  <conditionalFormatting sqref="AF18">
    <cfRule type="cellIs" dxfId="4999" priority="5071" stopIfTrue="1" operator="notEqual">
      <formula>AC22</formula>
    </cfRule>
    <cfRule type="expression" dxfId="4998" priority="5072" stopIfTrue="1">
      <formula>$G$9=13</formula>
    </cfRule>
  </conditionalFormatting>
  <conditionalFormatting sqref="AG18">
    <cfRule type="cellIs" dxfId="4997" priority="5073" stopIfTrue="1" operator="notEqual">
      <formula>AB22</formula>
    </cfRule>
    <cfRule type="expression" dxfId="4996" priority="5074" stopIfTrue="1">
      <formula>$G$9=13</formula>
    </cfRule>
  </conditionalFormatting>
  <conditionalFormatting sqref="AB22">
    <cfRule type="cellIs" dxfId="4995" priority="5075" stopIfTrue="1" operator="notEqual">
      <formula>AG18</formula>
    </cfRule>
    <cfRule type="expression" dxfId="4994" priority="5076" stopIfTrue="1">
      <formula>$G$9=13</formula>
    </cfRule>
  </conditionalFormatting>
  <conditionalFormatting sqref="AC22">
    <cfRule type="cellIs" dxfId="4993" priority="5077" stopIfTrue="1" operator="notEqual">
      <formula>AF18</formula>
    </cfRule>
    <cfRule type="expression" dxfId="4992" priority="5078" stopIfTrue="1">
      <formula>$G$9=13</formula>
    </cfRule>
  </conditionalFormatting>
  <conditionalFormatting sqref="AH16">
    <cfRule type="cellIs" dxfId="4991" priority="5079" stopIfTrue="1" operator="notEqual">
      <formula>AA24</formula>
    </cfRule>
    <cfRule type="expression" dxfId="4990" priority="5080" stopIfTrue="1">
      <formula>$G$9=13</formula>
    </cfRule>
  </conditionalFormatting>
  <conditionalFormatting sqref="AI16">
    <cfRule type="cellIs" dxfId="4989" priority="5081" stopIfTrue="1" operator="notEqual">
      <formula>Z24</formula>
    </cfRule>
    <cfRule type="expression" dxfId="4988" priority="5082" stopIfTrue="1">
      <formula>$G$9=13</formula>
    </cfRule>
  </conditionalFormatting>
  <conditionalFormatting sqref="Z24">
    <cfRule type="cellIs" dxfId="4987" priority="5083" stopIfTrue="1" operator="notEqual">
      <formula>AI16</formula>
    </cfRule>
    <cfRule type="expression" dxfId="4986" priority="5084" stopIfTrue="1">
      <formula>$G$9=13</formula>
    </cfRule>
  </conditionalFormatting>
  <conditionalFormatting sqref="AA24">
    <cfRule type="cellIs" dxfId="4985" priority="5085" stopIfTrue="1" operator="notEqual">
      <formula>AH16</formula>
    </cfRule>
    <cfRule type="expression" dxfId="4984" priority="5086" stopIfTrue="1">
      <formula>$G$9=13</formula>
    </cfRule>
  </conditionalFormatting>
  <conditionalFormatting sqref="X26">
    <cfRule type="cellIs" dxfId="4983" priority="5087" stopIfTrue="1" operator="notEqual">
      <formula>AK14</formula>
    </cfRule>
    <cfRule type="expression" dxfId="4982" priority="5088" stopIfTrue="1">
      <formula>$G$9=13</formula>
    </cfRule>
  </conditionalFormatting>
  <conditionalFormatting sqref="Y26">
    <cfRule type="cellIs" dxfId="4981" priority="5089" stopIfTrue="1" operator="notEqual">
      <formula>AJ14</formula>
    </cfRule>
    <cfRule type="expression" dxfId="4980" priority="5090" stopIfTrue="1">
      <formula>$G$9=13</formula>
    </cfRule>
  </conditionalFormatting>
  <conditionalFormatting sqref="AJ14">
    <cfRule type="cellIs" dxfId="4979" priority="5091" stopIfTrue="1" operator="notEqual">
      <formula>Y26</formula>
    </cfRule>
    <cfRule type="expression" dxfId="4978" priority="5092" stopIfTrue="1">
      <formula>$G$9=13</formula>
    </cfRule>
  </conditionalFormatting>
  <conditionalFormatting sqref="AK14">
    <cfRule type="cellIs" dxfId="4977" priority="5093" stopIfTrue="1" operator="notEqual">
      <formula>X26</formula>
    </cfRule>
    <cfRule type="expression" dxfId="4976" priority="5094" stopIfTrue="1">
      <formula>$G$9=13</formula>
    </cfRule>
  </conditionalFormatting>
  <conditionalFormatting sqref="AL12">
    <cfRule type="cellIs" dxfId="4975" priority="5095" stopIfTrue="1" operator="notEqual">
      <formula>W28</formula>
    </cfRule>
    <cfRule type="expression" dxfId="4974" priority="5096" stopIfTrue="1">
      <formula>$G$9=13</formula>
    </cfRule>
  </conditionalFormatting>
  <conditionalFormatting sqref="AM12">
    <cfRule type="cellIs" dxfId="4973" priority="5097" stopIfTrue="1" operator="notEqual">
      <formula>V28</formula>
    </cfRule>
    <cfRule type="expression" dxfId="4972" priority="5098" stopIfTrue="1">
      <formula>$G$9=13</formula>
    </cfRule>
  </conditionalFormatting>
  <conditionalFormatting sqref="V28">
    <cfRule type="cellIs" dxfId="4971" priority="5099" stopIfTrue="1" operator="notEqual">
      <formula>AM12</formula>
    </cfRule>
    <cfRule type="expression" dxfId="4970" priority="5100" stopIfTrue="1">
      <formula>$G$9=13</formula>
    </cfRule>
  </conditionalFormatting>
  <conditionalFormatting sqref="W28">
    <cfRule type="cellIs" dxfId="4969" priority="5101" stopIfTrue="1" operator="notEqual">
      <formula>AL12</formula>
    </cfRule>
    <cfRule type="expression" dxfId="4968" priority="5102" stopIfTrue="1">
      <formula>$G$9=13</formula>
    </cfRule>
  </conditionalFormatting>
  <conditionalFormatting sqref="AN10">
    <cfRule type="cellIs" dxfId="4967" priority="5103" stopIfTrue="1" operator="notEqual">
      <formula>U30</formula>
    </cfRule>
    <cfRule type="expression" dxfId="4966" priority="5104" stopIfTrue="1">
      <formula>$G$9=13</formula>
    </cfRule>
  </conditionalFormatting>
  <conditionalFormatting sqref="AO10">
    <cfRule type="cellIs" dxfId="4965" priority="5105" stopIfTrue="1" operator="notEqual">
      <formula>T30</formula>
    </cfRule>
    <cfRule type="expression" dxfId="4964" priority="5106" stopIfTrue="1">
      <formula>$G$9=13</formula>
    </cfRule>
  </conditionalFormatting>
  <conditionalFormatting sqref="AP8">
    <cfRule type="cellIs" dxfId="4963" priority="5111" stopIfTrue="1" operator="notEqual">
      <formula>S32</formula>
    </cfRule>
    <cfRule type="expression" dxfId="4962" priority="5112" stopIfTrue="1">
      <formula>$G$9=13</formula>
    </cfRule>
  </conditionalFormatting>
  <conditionalFormatting sqref="AQ8">
    <cfRule type="cellIs" dxfId="4961" priority="5113" stopIfTrue="1" operator="notEqual">
      <formula>R32</formula>
    </cfRule>
    <cfRule type="expression" dxfId="4960" priority="5114" stopIfTrue="1">
      <formula>$G$9=13</formula>
    </cfRule>
  </conditionalFormatting>
  <conditionalFormatting sqref="R32">
    <cfRule type="cellIs" dxfId="4959" priority="5115" stopIfTrue="1" operator="notEqual">
      <formula>AQ8</formula>
    </cfRule>
    <cfRule type="expression" dxfId="4958" priority="5116" stopIfTrue="1">
      <formula>$G$9=13</formula>
    </cfRule>
  </conditionalFormatting>
  <conditionalFormatting sqref="S32">
    <cfRule type="cellIs" dxfId="4957" priority="5117" stopIfTrue="1" operator="notEqual">
      <formula>AP8</formula>
    </cfRule>
    <cfRule type="expression" dxfId="4956" priority="5118" stopIfTrue="1">
      <formula>$G$9=13</formula>
    </cfRule>
  </conditionalFormatting>
  <conditionalFormatting sqref="AX10">
    <cfRule type="cellIs" dxfId="4955" priority="5119" stopIfTrue="1" operator="notEqual">
      <formula>U40</formula>
    </cfRule>
    <cfRule type="expression" dxfId="4954" priority="5120" stopIfTrue="1">
      <formula>$R$7=5</formula>
    </cfRule>
  </conditionalFormatting>
  <conditionalFormatting sqref="AY10">
    <cfRule type="cellIs" dxfId="4953" priority="5121" stopIfTrue="1" operator="notEqual">
      <formula>T40</formula>
    </cfRule>
    <cfRule type="expression" dxfId="4952" priority="5122" stopIfTrue="1">
      <formula>$R$7=5</formula>
    </cfRule>
  </conditionalFormatting>
  <conditionalFormatting sqref="T40">
    <cfRule type="cellIs" dxfId="4951" priority="5123" stopIfTrue="1" operator="notEqual">
      <formula>AY10</formula>
    </cfRule>
    <cfRule type="expression" dxfId="4950" priority="5124" stopIfTrue="1">
      <formula>$R$7=5</formula>
    </cfRule>
  </conditionalFormatting>
  <conditionalFormatting sqref="U40">
    <cfRule type="cellIs" dxfId="4949" priority="5125" stopIfTrue="1" operator="notEqual">
      <formula>AX10</formula>
    </cfRule>
    <cfRule type="expression" dxfId="4948" priority="5126" stopIfTrue="1">
      <formula>$R$7=5</formula>
    </cfRule>
  </conditionalFormatting>
  <conditionalFormatting sqref="AV34">
    <cfRule type="cellIs" dxfId="4947" priority="5127" stopIfTrue="1" operator="notEqual">
      <formula>AS38</formula>
    </cfRule>
    <cfRule type="expression" dxfId="4946" priority="5128" stopIfTrue="1">
      <formula>$R$7=2</formula>
    </cfRule>
  </conditionalFormatting>
  <conditionalFormatting sqref="AW34">
    <cfRule type="cellIs" dxfId="4945" priority="5129" stopIfTrue="1" operator="notEqual">
      <formula>AR38</formula>
    </cfRule>
    <cfRule type="expression" dxfId="4944" priority="5130" stopIfTrue="1">
      <formula>$R$7=2</formula>
    </cfRule>
  </conditionalFormatting>
  <conditionalFormatting sqref="AR38">
    <cfRule type="cellIs" dxfId="4943" priority="5131" stopIfTrue="1" operator="notEqual">
      <formula>AW34</formula>
    </cfRule>
    <cfRule type="expression" dxfId="4942" priority="5132" stopIfTrue="1">
      <formula>$R$7=2</formula>
    </cfRule>
  </conditionalFormatting>
  <conditionalFormatting sqref="AS38">
    <cfRule type="cellIs" dxfId="4941" priority="5133" stopIfTrue="1" operator="notEqual">
      <formula>AV34</formula>
    </cfRule>
    <cfRule type="expression" dxfId="4940" priority="5134" stopIfTrue="1">
      <formula>$R$7=2</formula>
    </cfRule>
  </conditionalFormatting>
  <conditionalFormatting sqref="AF20">
    <cfRule type="cellIs" dxfId="4939" priority="5135" stopIfTrue="1" operator="notEqual">
      <formula>AE22</formula>
    </cfRule>
    <cfRule type="expression" dxfId="4938" priority="5136" stopIfTrue="1">
      <formula>$G$9=14</formula>
    </cfRule>
  </conditionalFormatting>
  <conditionalFormatting sqref="AD22">
    <cfRule type="cellIs" dxfId="4937" priority="5137" stopIfTrue="1" operator="notEqual">
      <formula>AG20</formula>
    </cfRule>
    <cfRule type="expression" dxfId="4936" priority="5138" stopIfTrue="1">
      <formula>$G$9=14</formula>
    </cfRule>
  </conditionalFormatting>
  <conditionalFormatting sqref="AE22">
    <cfRule type="cellIs" dxfId="4935" priority="5139" stopIfTrue="1" operator="notEqual">
      <formula>AF20</formula>
    </cfRule>
    <cfRule type="expression" dxfId="4934" priority="5140" stopIfTrue="1">
      <formula>$G$9=14</formula>
    </cfRule>
  </conditionalFormatting>
  <conditionalFormatting sqref="AR8">
    <cfRule type="cellIs" dxfId="4933" priority="5141" stopIfTrue="1" operator="notEqual">
      <formula>S34</formula>
    </cfRule>
    <cfRule type="expression" dxfId="4932" priority="5142" stopIfTrue="1">
      <formula>$G$9=14</formula>
    </cfRule>
  </conditionalFormatting>
  <conditionalFormatting sqref="AS8">
    <cfRule type="cellIs" dxfId="4931" priority="5143" stopIfTrue="1" operator="notEqual">
      <formula>R34</formula>
    </cfRule>
    <cfRule type="expression" dxfId="4930" priority="5144" stopIfTrue="1">
      <formula>$G$9=14</formula>
    </cfRule>
  </conditionalFormatting>
  <conditionalFormatting sqref="R34">
    <cfRule type="cellIs" dxfId="4929" priority="5145" stopIfTrue="1" operator="notEqual">
      <formula>AS8</formula>
    </cfRule>
    <cfRule type="expression" dxfId="4928" priority="5146" stopIfTrue="1">
      <formula>$G$9=14</formula>
    </cfRule>
  </conditionalFormatting>
  <conditionalFormatting sqref="S34">
    <cfRule type="cellIs" dxfId="4927" priority="5147" stopIfTrue="1" operator="notEqual">
      <formula>AR8</formula>
    </cfRule>
    <cfRule type="expression" dxfId="4926" priority="5148" stopIfTrue="1">
      <formula>$G$9=14</formula>
    </cfRule>
  </conditionalFormatting>
  <conditionalFormatting sqref="AP10">
    <cfRule type="cellIs" dxfId="4925" priority="5149" stopIfTrue="1" operator="notEqual">
      <formula>U32</formula>
    </cfRule>
    <cfRule type="expression" dxfId="4924" priority="5150" stopIfTrue="1">
      <formula>$G$9=14</formula>
    </cfRule>
  </conditionalFormatting>
  <conditionalFormatting sqref="AQ10">
    <cfRule type="cellIs" dxfId="4923" priority="5151" stopIfTrue="1" operator="notEqual">
      <formula>T32</formula>
    </cfRule>
    <cfRule type="expression" dxfId="4922" priority="5152" stopIfTrue="1">
      <formula>$G$9=14</formula>
    </cfRule>
  </conditionalFormatting>
  <conditionalFormatting sqref="AN12">
    <cfRule type="cellIs" dxfId="4921" priority="5153" stopIfTrue="1" operator="notEqual">
      <formula>W30</formula>
    </cfRule>
    <cfRule type="expression" dxfId="4920" priority="5154" stopIfTrue="1">
      <formula>$G$9=14</formula>
    </cfRule>
  </conditionalFormatting>
  <conditionalFormatting sqref="AO12">
    <cfRule type="cellIs" dxfId="4919" priority="5155" stopIfTrue="1" operator="notEqual">
      <formula>V30</formula>
    </cfRule>
    <cfRule type="expression" dxfId="4918" priority="5156" stopIfTrue="1">
      <formula>$G$9=14</formula>
    </cfRule>
  </conditionalFormatting>
  <conditionalFormatting sqref="T32">
    <cfRule type="cellIs" dxfId="4917" priority="5157" stopIfTrue="1" operator="notEqual">
      <formula>AQ10</formula>
    </cfRule>
    <cfRule type="expression" dxfId="4916" priority="5158" stopIfTrue="1">
      <formula>$G$9=14</formula>
    </cfRule>
  </conditionalFormatting>
  <conditionalFormatting sqref="U32">
    <cfRule type="cellIs" dxfId="4915" priority="5159" stopIfTrue="1" operator="notEqual">
      <formula>AP10</formula>
    </cfRule>
    <cfRule type="expression" dxfId="4914" priority="5160" stopIfTrue="1">
      <formula>$G$9=14</formula>
    </cfRule>
  </conditionalFormatting>
  <conditionalFormatting sqref="V30">
    <cfRule type="cellIs" dxfId="4913" priority="5161" stopIfTrue="1" operator="notEqual">
      <formula>AO12</formula>
    </cfRule>
    <cfRule type="expression" dxfId="4912" priority="5162" stopIfTrue="1">
      <formula>$G$9=14</formula>
    </cfRule>
  </conditionalFormatting>
  <conditionalFormatting sqref="W30">
    <cfRule type="cellIs" dxfId="4911" priority="5163" stopIfTrue="1" operator="notEqual">
      <formula>AN12</formula>
    </cfRule>
    <cfRule type="expression" dxfId="4910" priority="5164" stopIfTrue="1">
      <formula>$G$9=14</formula>
    </cfRule>
  </conditionalFormatting>
  <conditionalFormatting sqref="X28">
    <cfRule type="cellIs" dxfId="4909" priority="5165" stopIfTrue="1" operator="notEqual">
      <formula>AM14</formula>
    </cfRule>
    <cfRule type="expression" dxfId="4908" priority="5166" stopIfTrue="1">
      <formula>$G$9=14</formula>
    </cfRule>
  </conditionalFormatting>
  <conditionalFormatting sqref="Y28">
    <cfRule type="cellIs" dxfId="4907" priority="5167" stopIfTrue="1" operator="notEqual">
      <formula>AL14</formula>
    </cfRule>
    <cfRule type="expression" dxfId="4906" priority="5168" stopIfTrue="1">
      <formula>$G$9=14</formula>
    </cfRule>
  </conditionalFormatting>
  <conditionalFormatting sqref="AL14">
    <cfRule type="cellIs" dxfId="4905" priority="5169" stopIfTrue="1" operator="notEqual">
      <formula>Y28</formula>
    </cfRule>
    <cfRule type="expression" dxfId="4904" priority="5170" stopIfTrue="1">
      <formula>$G$9=14</formula>
    </cfRule>
  </conditionalFormatting>
  <conditionalFormatting sqref="AM14">
    <cfRule type="cellIs" dxfId="4903" priority="5171" stopIfTrue="1" operator="notEqual">
      <formula>X28</formula>
    </cfRule>
    <cfRule type="expression" dxfId="4902" priority="5172" stopIfTrue="1">
      <formula>$G$9=14</formula>
    </cfRule>
  </conditionalFormatting>
  <conditionalFormatting sqref="AJ16">
    <cfRule type="cellIs" dxfId="4901" priority="5173" stopIfTrue="1" operator="notEqual">
      <formula>AA26</formula>
    </cfRule>
    <cfRule type="expression" dxfId="4900" priority="5174" stopIfTrue="1">
      <formula>$G$9=14</formula>
    </cfRule>
  </conditionalFormatting>
  <conditionalFormatting sqref="AK16">
    <cfRule type="cellIs" dxfId="4899" priority="5175" stopIfTrue="1" operator="notEqual">
      <formula>Z26</formula>
    </cfRule>
    <cfRule type="expression" dxfId="4898" priority="5176" stopIfTrue="1">
      <formula>$G$9=14</formula>
    </cfRule>
  </conditionalFormatting>
  <conditionalFormatting sqref="AH18">
    <cfRule type="cellIs" dxfId="4897" priority="5177" stopIfTrue="1" operator="notEqual">
      <formula>AC24</formula>
    </cfRule>
    <cfRule type="expression" dxfId="4896" priority="5178" stopIfTrue="1">
      <formula>$G$9=14</formula>
    </cfRule>
  </conditionalFormatting>
  <conditionalFormatting sqref="AI18">
    <cfRule type="cellIs" dxfId="4895" priority="5179" stopIfTrue="1" operator="notEqual">
      <formula>AB24</formula>
    </cfRule>
    <cfRule type="expression" dxfId="4894" priority="5180" stopIfTrue="1">
      <formula>$G$9=14</formula>
    </cfRule>
  </conditionalFormatting>
  <conditionalFormatting sqref="AG20">
    <cfRule type="cellIs" dxfId="4893" priority="5181" stopIfTrue="1" operator="notEqual">
      <formula>AD22</formula>
    </cfRule>
    <cfRule type="expression" dxfId="4892" priority="5182" stopIfTrue="1">
      <formula>$G$9=14</formula>
    </cfRule>
  </conditionalFormatting>
  <conditionalFormatting sqref="Z26">
    <cfRule type="cellIs" dxfId="4891" priority="5183" stopIfTrue="1" operator="notEqual">
      <formula>AK16</formula>
    </cfRule>
    <cfRule type="expression" dxfId="4890" priority="5184" stopIfTrue="1">
      <formula>$G$9=14</formula>
    </cfRule>
  </conditionalFormatting>
  <conditionalFormatting sqref="AA26">
    <cfRule type="cellIs" dxfId="4889" priority="5185" stopIfTrue="1" operator="notEqual">
      <formula>AJ16</formula>
    </cfRule>
    <cfRule type="expression" dxfId="4888" priority="5186" stopIfTrue="1">
      <formula>$G$9=14</formula>
    </cfRule>
  </conditionalFormatting>
  <conditionalFormatting sqref="AB24">
    <cfRule type="cellIs" dxfId="4887" priority="5187" stopIfTrue="1" operator="notEqual">
      <formula>AI18</formula>
    </cfRule>
    <cfRule type="expression" dxfId="4886" priority="5188" stopIfTrue="1">
      <formula>$G$9=14</formula>
    </cfRule>
  </conditionalFormatting>
  <conditionalFormatting sqref="AC24">
    <cfRule type="cellIs" dxfId="4885" priority="5189" stopIfTrue="1" operator="notEqual">
      <formula>AH18</formula>
    </cfRule>
    <cfRule type="expression" dxfId="4884" priority="5190" stopIfTrue="1">
      <formula>$G$9=14</formula>
    </cfRule>
  </conditionalFormatting>
  <conditionalFormatting sqref="AN14">
    <cfRule type="cellIs" dxfId="4883" priority="5191" stopIfTrue="1" operator="notEqual">
      <formula>Y30</formula>
    </cfRule>
    <cfRule type="expression" dxfId="4882" priority="5192" stopIfTrue="1">
      <formula>$G$9=15</formula>
    </cfRule>
  </conditionalFormatting>
  <conditionalFormatting sqref="AO14">
    <cfRule type="cellIs" dxfId="4881" priority="5193" stopIfTrue="1" operator="notEqual">
      <formula>X30</formula>
    </cfRule>
    <cfRule type="expression" dxfId="4880" priority="5194" stopIfTrue="1">
      <formula>$G$9=15</formula>
    </cfRule>
  </conditionalFormatting>
  <conditionalFormatting sqref="X30">
    <cfRule type="cellIs" dxfId="4879" priority="5195" stopIfTrue="1" operator="notEqual">
      <formula>AO14</formula>
    </cfRule>
    <cfRule type="expression" dxfId="4878" priority="5196" stopIfTrue="1">
      <formula>$G$9=15</formula>
    </cfRule>
  </conditionalFormatting>
  <conditionalFormatting sqref="Y30">
    <cfRule type="cellIs" dxfId="4877" priority="5197" stopIfTrue="1" operator="notEqual">
      <formula>AN14</formula>
    </cfRule>
    <cfRule type="expression" dxfId="4876" priority="5198" stopIfTrue="1">
      <formula>$G$9=15</formula>
    </cfRule>
  </conditionalFormatting>
  <conditionalFormatting sqref="AH20">
    <cfRule type="cellIs" dxfId="4875" priority="5199" stopIfTrue="1" operator="notEqual">
      <formula>AE24</formula>
    </cfRule>
    <cfRule type="expression" dxfId="4874" priority="5200" stopIfTrue="1">
      <formula>$G$9=15</formula>
    </cfRule>
  </conditionalFormatting>
  <conditionalFormatting sqref="AI20">
    <cfRule type="cellIs" dxfId="4873" priority="5201" stopIfTrue="1" operator="notEqual">
      <formula>AD24</formula>
    </cfRule>
    <cfRule type="expression" dxfId="4872" priority="5202" stopIfTrue="1">
      <formula>$G$9=15</formula>
    </cfRule>
  </conditionalFormatting>
  <conditionalFormatting sqref="AD24">
    <cfRule type="cellIs" dxfId="4871" priority="5203" stopIfTrue="1" operator="notEqual">
      <formula>AI20</formula>
    </cfRule>
    <cfRule type="expression" dxfId="4870" priority="5204" stopIfTrue="1">
      <formula>$G$9=15</formula>
    </cfRule>
  </conditionalFormatting>
  <conditionalFormatting sqref="AE24">
    <cfRule type="cellIs" dxfId="4869" priority="5205" stopIfTrue="1" operator="notEqual">
      <formula>AH20</formula>
    </cfRule>
    <cfRule type="expression" dxfId="4868" priority="5206" stopIfTrue="1">
      <formula>$G$9=15</formula>
    </cfRule>
  </conditionalFormatting>
  <conditionalFormatting sqref="AJ18">
    <cfRule type="cellIs" dxfId="4867" priority="5207" stopIfTrue="1" operator="notEqual">
      <formula>AC26</formula>
    </cfRule>
    <cfRule type="expression" dxfId="4866" priority="5208" stopIfTrue="1">
      <formula>$G$9=15</formula>
    </cfRule>
  </conditionalFormatting>
  <conditionalFormatting sqref="AK18">
    <cfRule type="cellIs" dxfId="4865" priority="5209" stopIfTrue="1" operator="notEqual">
      <formula>AB26</formula>
    </cfRule>
    <cfRule type="expression" dxfId="4864" priority="5210" stopIfTrue="1">
      <formula>$G$9=15</formula>
    </cfRule>
  </conditionalFormatting>
  <conditionalFormatting sqref="AB26">
    <cfRule type="cellIs" dxfId="4863" priority="5211" stopIfTrue="1" operator="notEqual">
      <formula>AK18</formula>
    </cfRule>
    <cfRule type="expression" dxfId="4862" priority="5212" stopIfTrue="1">
      <formula>$G$9=15</formula>
    </cfRule>
  </conditionalFormatting>
  <conditionalFormatting sqref="AC26">
    <cfRule type="cellIs" dxfId="4861" priority="5213" stopIfTrue="1" operator="notEqual">
      <formula>AJ18</formula>
    </cfRule>
    <cfRule type="expression" dxfId="4860" priority="5214" stopIfTrue="1">
      <formula>$G$9=15</formula>
    </cfRule>
  </conditionalFormatting>
  <conditionalFormatting sqref="AL16">
    <cfRule type="cellIs" dxfId="4859" priority="5215" stopIfTrue="1" operator="notEqual">
      <formula>AA28</formula>
    </cfRule>
    <cfRule type="expression" dxfId="4858" priority="5216" stopIfTrue="1">
      <formula>$G$9=15</formula>
    </cfRule>
  </conditionalFormatting>
  <conditionalFormatting sqref="AM16">
    <cfRule type="cellIs" dxfId="4857" priority="5217" stopIfTrue="1" operator="notEqual">
      <formula>Z28</formula>
    </cfRule>
    <cfRule type="expression" dxfId="4856" priority="5218" stopIfTrue="1">
      <formula>$G$9=15</formula>
    </cfRule>
  </conditionalFormatting>
  <conditionalFormatting sqref="Z28">
    <cfRule type="cellIs" dxfId="4855" priority="5219" stopIfTrue="1" operator="notEqual">
      <formula>AM16</formula>
    </cfRule>
    <cfRule type="expression" dxfId="4854" priority="5220" stopIfTrue="1">
      <formula>$G$9=15</formula>
    </cfRule>
  </conditionalFormatting>
  <conditionalFormatting sqref="AA28">
    <cfRule type="cellIs" dxfId="4853" priority="5221" stopIfTrue="1" operator="notEqual">
      <formula>AL16</formula>
    </cfRule>
    <cfRule type="expression" dxfId="4852" priority="5222" stopIfTrue="1">
      <formula>$G$9=15</formula>
    </cfRule>
  </conditionalFormatting>
  <conditionalFormatting sqref="AZ22">
    <cfRule type="cellIs" dxfId="4851" priority="5223" stopIfTrue="1" operator="notEqual">
      <formula>AG42</formula>
    </cfRule>
    <cfRule type="expression" dxfId="4850" priority="5224" stopIfTrue="1">
      <formula>$R$7=12</formula>
    </cfRule>
  </conditionalFormatting>
  <conditionalFormatting sqref="BA22">
    <cfRule type="cellIs" dxfId="4849" priority="5225" stopIfTrue="1" operator="notEqual">
      <formula>AF42</formula>
    </cfRule>
    <cfRule type="expression" dxfId="4848" priority="5226" stopIfTrue="1">
      <formula>$R$7=12</formula>
    </cfRule>
  </conditionalFormatting>
  <conditionalFormatting sqref="AF42">
    <cfRule type="cellIs" dxfId="4847" priority="5227" stopIfTrue="1" operator="notEqual">
      <formula>BA22</formula>
    </cfRule>
    <cfRule type="expression" dxfId="4846" priority="5228" stopIfTrue="1">
      <formula>$R$7=12</formula>
    </cfRule>
  </conditionalFormatting>
  <conditionalFormatting sqref="AG42">
    <cfRule type="cellIs" dxfId="4845" priority="5229" stopIfTrue="1" operator="notEqual">
      <formula>AZ22</formula>
    </cfRule>
    <cfRule type="expression" dxfId="4844" priority="5230" stopIfTrue="1">
      <formula>$R$7=12</formula>
    </cfRule>
  </conditionalFormatting>
  <conditionalFormatting sqref="AR10">
    <cfRule type="cellIs" dxfId="4843" priority="5231" stopIfTrue="1" operator="notEqual">
      <formula>U34</formula>
    </cfRule>
    <cfRule type="expression" dxfId="4842" priority="5232" stopIfTrue="1">
      <formula>$G$9=15</formula>
    </cfRule>
  </conditionalFormatting>
  <conditionalFormatting sqref="AS10">
    <cfRule type="cellIs" dxfId="4841" priority="5233" stopIfTrue="1" operator="notEqual">
      <formula>T34</formula>
    </cfRule>
    <cfRule type="expression" dxfId="4840" priority="5234" stopIfTrue="1">
      <formula>$G$9=15</formula>
    </cfRule>
  </conditionalFormatting>
  <conditionalFormatting sqref="T34">
    <cfRule type="cellIs" dxfId="4839" priority="5237" stopIfTrue="1" operator="notEqual">
      <formula>AS10</formula>
    </cfRule>
    <cfRule type="expression" dxfId="4838" priority="5238" stopIfTrue="1">
      <formula>$G$9=15</formula>
    </cfRule>
  </conditionalFormatting>
  <conditionalFormatting sqref="U34">
    <cfRule type="cellIs" dxfId="4837" priority="5239" stopIfTrue="1" operator="notEqual">
      <formula>AR10</formula>
    </cfRule>
    <cfRule type="expression" dxfId="4836" priority="5240" stopIfTrue="1">
      <formula>$G$9=15</formula>
    </cfRule>
  </conditionalFormatting>
  <conditionalFormatting sqref="R36">
    <cfRule type="cellIs" dxfId="4835" priority="5241" stopIfTrue="1" operator="notEqual">
      <formula>AU8</formula>
    </cfRule>
    <cfRule type="expression" dxfId="4834" priority="5242" stopIfTrue="1">
      <formula>$R$7=2</formula>
    </cfRule>
  </conditionalFormatting>
  <conditionalFormatting sqref="S36">
    <cfRule type="cellIs" dxfId="4833" priority="5243" stopIfTrue="1" operator="notEqual">
      <formula>AT8</formula>
    </cfRule>
    <cfRule type="expression" dxfId="4832" priority="5244" stopIfTrue="1">
      <formula>$R$7=2</formula>
    </cfRule>
  </conditionalFormatting>
  <conditionalFormatting sqref="AZ8">
    <cfRule type="cellIs" dxfId="4831" priority="5245" stopIfTrue="1" operator="notEqual">
      <formula>S42</formula>
    </cfRule>
    <cfRule type="expression" dxfId="4830" priority="5246" stopIfTrue="1">
      <formula>$R$7=5</formula>
    </cfRule>
  </conditionalFormatting>
  <conditionalFormatting sqref="BA8">
    <cfRule type="cellIs" dxfId="4829" priority="5247" stopIfTrue="1" operator="notEqual">
      <formula>R42</formula>
    </cfRule>
    <cfRule type="expression" dxfId="4828" priority="5248" stopIfTrue="1">
      <formula>$R$7=5</formula>
    </cfRule>
  </conditionalFormatting>
  <conditionalFormatting sqref="AV12">
    <cfRule type="cellIs" dxfId="4827" priority="5249" stopIfTrue="1" operator="notEqual">
      <formula>W38</formula>
    </cfRule>
    <cfRule type="expression" dxfId="4826" priority="5250" stopIfTrue="1">
      <formula>$R$7=5</formula>
    </cfRule>
  </conditionalFormatting>
  <conditionalFormatting sqref="AW12">
    <cfRule type="cellIs" dxfId="4825" priority="5251" stopIfTrue="1" operator="notEqual">
      <formula>V38</formula>
    </cfRule>
    <cfRule type="expression" dxfId="4824" priority="5252" stopIfTrue="1">
      <formula>$R$7=5</formula>
    </cfRule>
  </conditionalFormatting>
  <conditionalFormatting sqref="AT14">
    <cfRule type="cellIs" dxfId="4823" priority="5253" stopIfTrue="1" operator="notEqual">
      <formula>Y36</formula>
    </cfRule>
    <cfRule type="expression" dxfId="4822" priority="5254" stopIfTrue="1">
      <formula>$R$7=5</formula>
    </cfRule>
  </conditionalFormatting>
  <conditionalFormatting sqref="AU14">
    <cfRule type="cellIs" dxfId="4821" priority="5255" stopIfTrue="1" operator="notEqual">
      <formula>X36</formula>
    </cfRule>
    <cfRule type="expression" dxfId="4820" priority="5256" stopIfTrue="1">
      <formula>$R$7=5</formula>
    </cfRule>
  </conditionalFormatting>
  <conditionalFormatting sqref="AR16">
    <cfRule type="cellIs" dxfId="4819" priority="5257" stopIfTrue="1" operator="notEqual">
      <formula>AA34</formula>
    </cfRule>
    <cfRule type="expression" dxfId="4818" priority="5258" stopIfTrue="1">
      <formula>$G$9=1</formula>
    </cfRule>
  </conditionalFormatting>
  <conditionalFormatting sqref="AS16">
    <cfRule type="cellIs" dxfId="4817" priority="5259" stopIfTrue="1" operator="notEqual">
      <formula>Z34</formula>
    </cfRule>
    <cfRule type="expression" dxfId="4816" priority="5260" stopIfTrue="1">
      <formula>$G$9=1</formula>
    </cfRule>
  </conditionalFormatting>
  <conditionalFormatting sqref="AP18">
    <cfRule type="cellIs" dxfId="4815" priority="5261" stopIfTrue="1" operator="notEqual">
      <formula>AC32</formula>
    </cfRule>
    <cfRule type="expression" dxfId="4814" priority="5262" stopIfTrue="1">
      <formula>$G$9=1</formula>
    </cfRule>
  </conditionalFormatting>
  <conditionalFormatting sqref="AQ18">
    <cfRule type="cellIs" dxfId="4813" priority="5263" stopIfTrue="1" operator="notEqual">
      <formula>AB32</formula>
    </cfRule>
    <cfRule type="expression" dxfId="4812" priority="5264" stopIfTrue="1">
      <formula>$G$9=1</formula>
    </cfRule>
  </conditionalFormatting>
  <conditionalFormatting sqref="AN20">
    <cfRule type="cellIs" dxfId="4811" priority="5265" stopIfTrue="1" operator="notEqual">
      <formula>AE30</formula>
    </cfRule>
    <cfRule type="expression" dxfId="4810" priority="5266" stopIfTrue="1">
      <formula>$G$9=1</formula>
    </cfRule>
  </conditionalFormatting>
  <conditionalFormatting sqref="AO20">
    <cfRule type="cellIs" dxfId="4809" priority="5267" stopIfTrue="1" operator="notEqual">
      <formula>AD30</formula>
    </cfRule>
    <cfRule type="expression" dxfId="4808" priority="5268" stopIfTrue="1">
      <formula>$G$9=1</formula>
    </cfRule>
  </conditionalFormatting>
  <conditionalFormatting sqref="AL22">
    <cfRule type="cellIs" dxfId="4807" priority="5269" stopIfTrue="1" operator="notEqual">
      <formula>AG28</formula>
    </cfRule>
    <cfRule type="expression" dxfId="4806" priority="5270" stopIfTrue="1">
      <formula>$G$9=1</formula>
    </cfRule>
  </conditionalFormatting>
  <conditionalFormatting sqref="AM22">
    <cfRule type="cellIs" dxfId="4805" priority="5271" stopIfTrue="1" operator="notEqual">
      <formula>AF28</formula>
    </cfRule>
    <cfRule type="expression" dxfId="4804" priority="5272" stopIfTrue="1">
      <formula>$G$9=1</formula>
    </cfRule>
  </conditionalFormatting>
  <conditionalFormatting sqref="AJ24">
    <cfRule type="cellIs" dxfId="4803" priority="5273" stopIfTrue="1" operator="notEqual">
      <formula>AI26</formula>
    </cfRule>
    <cfRule type="expression" dxfId="4802" priority="5274" stopIfTrue="1">
      <formula>$G$9=1</formula>
    </cfRule>
  </conditionalFormatting>
  <conditionalFormatting sqref="AK24">
    <cfRule type="cellIs" dxfId="4801" priority="5275" stopIfTrue="1" operator="notEqual">
      <formula>AH26</formula>
    </cfRule>
    <cfRule type="expression" dxfId="4800" priority="5276" stopIfTrue="1">
      <formula>$G$9=1</formula>
    </cfRule>
  </conditionalFormatting>
  <conditionalFormatting sqref="AH26">
    <cfRule type="cellIs" dxfId="4799" priority="5277" stopIfTrue="1" operator="notEqual">
      <formula>AK24</formula>
    </cfRule>
    <cfRule type="expression" dxfId="4798" priority="5278" stopIfTrue="1">
      <formula>$G$9=1</formula>
    </cfRule>
  </conditionalFormatting>
  <conditionalFormatting sqref="AI26">
    <cfRule type="cellIs" dxfId="4797" priority="5279" stopIfTrue="1" operator="notEqual">
      <formula>AJ24</formula>
    </cfRule>
    <cfRule type="expression" dxfId="4796" priority="5280" stopIfTrue="1">
      <formula>$G$9=1</formula>
    </cfRule>
  </conditionalFormatting>
  <conditionalFormatting sqref="AF28">
    <cfRule type="cellIs" dxfId="4795" priority="5281" stopIfTrue="1" operator="notEqual">
      <formula>AM22</formula>
    </cfRule>
    <cfRule type="expression" dxfId="4794" priority="5282" stopIfTrue="1">
      <formula>$G$9=1</formula>
    </cfRule>
  </conditionalFormatting>
  <conditionalFormatting sqref="AG28">
    <cfRule type="cellIs" dxfId="4793" priority="5283" stopIfTrue="1" operator="notEqual">
      <formula>AL22</formula>
    </cfRule>
    <cfRule type="expression" dxfId="4792" priority="5284" stopIfTrue="1">
      <formula>$G$9=1</formula>
    </cfRule>
  </conditionalFormatting>
  <conditionalFormatting sqref="AD30">
    <cfRule type="cellIs" dxfId="4791" priority="5285" stopIfTrue="1" operator="notEqual">
      <formula>AO20</formula>
    </cfRule>
    <cfRule type="expression" dxfId="4790" priority="5286" stopIfTrue="1">
      <formula>$G$9=1</formula>
    </cfRule>
  </conditionalFormatting>
  <conditionalFormatting sqref="AE30">
    <cfRule type="cellIs" dxfId="4789" priority="5287" stopIfTrue="1" operator="notEqual">
      <formula>AN20</formula>
    </cfRule>
    <cfRule type="expression" dxfId="4788" priority="5288" stopIfTrue="1">
      <formula>$G$9=1</formula>
    </cfRule>
  </conditionalFormatting>
  <conditionalFormatting sqref="AB32">
    <cfRule type="cellIs" dxfId="4787" priority="5289" stopIfTrue="1" operator="notEqual">
      <formula>AQ18</formula>
    </cfRule>
    <cfRule type="expression" dxfId="4786" priority="5290" stopIfTrue="1">
      <formula>$G$9=1</formula>
    </cfRule>
  </conditionalFormatting>
  <conditionalFormatting sqref="AC32">
    <cfRule type="cellIs" dxfId="4785" priority="5291" stopIfTrue="1" operator="notEqual">
      <formula>AP18</formula>
    </cfRule>
    <cfRule type="expression" dxfId="4784" priority="5292" stopIfTrue="1">
      <formula>$G$9=1</formula>
    </cfRule>
  </conditionalFormatting>
  <conditionalFormatting sqref="Z34">
    <cfRule type="cellIs" dxfId="4783" priority="5293" stopIfTrue="1" operator="notEqual">
      <formula>AS16</formula>
    </cfRule>
    <cfRule type="expression" dxfId="4782" priority="5294" stopIfTrue="1">
      <formula>$G$9=1</formula>
    </cfRule>
  </conditionalFormatting>
  <conditionalFormatting sqref="AA34">
    <cfRule type="cellIs" dxfId="4781" priority="5295" stopIfTrue="1" operator="notEqual">
      <formula>AR16</formula>
    </cfRule>
    <cfRule type="expression" dxfId="4780" priority="5296" stopIfTrue="1">
      <formula>$G$9=1</formula>
    </cfRule>
  </conditionalFormatting>
  <conditionalFormatting sqref="X36">
    <cfRule type="cellIs" dxfId="4779" priority="5297" stopIfTrue="1" operator="notEqual">
      <formula>AU14</formula>
    </cfRule>
    <cfRule type="expression" dxfId="4778" priority="5298" stopIfTrue="1">
      <formula>$R$7=5</formula>
    </cfRule>
  </conditionalFormatting>
  <conditionalFormatting sqref="Y36">
    <cfRule type="cellIs" dxfId="4777" priority="5299" stopIfTrue="1" operator="notEqual">
      <formula>AT14</formula>
    </cfRule>
    <cfRule type="expression" dxfId="4776" priority="5300" stopIfTrue="1">
      <formula>$R$7=5</formula>
    </cfRule>
  </conditionalFormatting>
  <conditionalFormatting sqref="V38">
    <cfRule type="cellIs" dxfId="4775" priority="5301" stopIfTrue="1" operator="notEqual">
      <formula>AW12</formula>
    </cfRule>
    <cfRule type="expression" dxfId="4774" priority="5302" stopIfTrue="1">
      <formula>$R$7=5</formula>
    </cfRule>
  </conditionalFormatting>
  <conditionalFormatting sqref="W38">
    <cfRule type="cellIs" dxfId="4773" priority="5303" stopIfTrue="1" operator="notEqual">
      <formula>AV12</formula>
    </cfRule>
    <cfRule type="expression" dxfId="4772" priority="5304" stopIfTrue="1">
      <formula>$R$7=5</formula>
    </cfRule>
  </conditionalFormatting>
  <conditionalFormatting sqref="R42">
    <cfRule type="cellIs" dxfId="4771" priority="5305" stopIfTrue="1" operator="notEqual">
      <formula>BA8</formula>
    </cfRule>
    <cfRule type="expression" dxfId="4770" priority="5306" stopIfTrue="1">
      <formula>$R$7=5</formula>
    </cfRule>
  </conditionalFormatting>
  <conditionalFormatting sqref="S42">
    <cfRule type="cellIs" dxfId="4769" priority="5307" stopIfTrue="1" operator="notEqual">
      <formula>AZ8</formula>
    </cfRule>
    <cfRule type="expression" dxfId="4768" priority="5308" stopIfTrue="1">
      <formula>$R$7=5</formula>
    </cfRule>
  </conditionalFormatting>
  <conditionalFormatting sqref="AR18">
    <cfRule type="cellIs" dxfId="4767" priority="5309" stopIfTrue="1" operator="notEqual">
      <formula>AC34</formula>
    </cfRule>
  </conditionalFormatting>
  <conditionalFormatting sqref="AS18">
    <cfRule type="cellIs" dxfId="4766" priority="5311" stopIfTrue="1" operator="notEqual">
      <formula>AB34</formula>
    </cfRule>
  </conditionalFormatting>
  <conditionalFormatting sqref="AJ42">
    <cfRule type="cellIs" dxfId="4765" priority="5313" stopIfTrue="1" operator="notEqual">
      <formula>BA26</formula>
    </cfRule>
    <cfRule type="expression" dxfId="4764" priority="5314" stopIfTrue="1">
      <formula>$R$7=14</formula>
    </cfRule>
  </conditionalFormatting>
  <conditionalFormatting sqref="AK42">
    <cfRule type="cellIs" dxfId="4763" priority="5315" stopIfTrue="1" operator="notEqual">
      <formula>AZ26</formula>
    </cfRule>
    <cfRule type="expression" dxfId="4762" priority="5316" stopIfTrue="1">
      <formula>$R$7=14</formula>
    </cfRule>
  </conditionalFormatting>
  <conditionalFormatting sqref="AL24">
    <cfRule type="cellIs" dxfId="4761" priority="5317" stopIfTrue="1" operator="notEqual">
      <formula>AI28</formula>
    </cfRule>
    <cfRule type="expression" dxfId="4760" priority="5318" stopIfTrue="1">
      <formula>$G$9=2</formula>
    </cfRule>
  </conditionalFormatting>
  <conditionalFormatting sqref="AM24">
    <cfRule type="cellIs" dxfId="4759" priority="5319" stopIfTrue="1" operator="notEqual">
      <formula>AH28</formula>
    </cfRule>
    <cfRule type="expression" dxfId="4758" priority="5320" stopIfTrue="1">
      <formula>$G$9=2</formula>
    </cfRule>
  </conditionalFormatting>
  <conditionalFormatting sqref="AH28">
    <cfRule type="cellIs" dxfId="4757" priority="5321" stopIfTrue="1" operator="notEqual">
      <formula>AM24</formula>
    </cfRule>
    <cfRule type="expression" dxfId="4756" priority="5322" stopIfTrue="1">
      <formula>$G$9=2</formula>
    </cfRule>
  </conditionalFormatting>
  <conditionalFormatting sqref="AI28">
    <cfRule type="cellIs" dxfId="4755" priority="5323" stopIfTrue="1" operator="notEqual">
      <formula>AL24</formula>
    </cfRule>
    <cfRule type="expression" dxfId="4754" priority="5324" stopIfTrue="1">
      <formula>$G$9=2</formula>
    </cfRule>
  </conditionalFormatting>
  <conditionalFormatting sqref="AN22">
    <cfRule type="cellIs" dxfId="4753" priority="5325" stopIfTrue="1" operator="notEqual">
      <formula>AG30</formula>
    </cfRule>
    <cfRule type="expression" dxfId="4752" priority="5326" stopIfTrue="1">
      <formula>$G$9=2</formula>
    </cfRule>
  </conditionalFormatting>
  <conditionalFormatting sqref="AO22">
    <cfRule type="cellIs" dxfId="4751" priority="5327" stopIfTrue="1" operator="notEqual">
      <formula>AF30</formula>
    </cfRule>
    <cfRule type="expression" dxfId="4750" priority="5328" stopIfTrue="1">
      <formula>$G$9=2</formula>
    </cfRule>
  </conditionalFormatting>
  <conditionalFormatting sqref="AF30">
    <cfRule type="cellIs" dxfId="4749" priority="5329" stopIfTrue="1" operator="notEqual">
      <formula>AO22</formula>
    </cfRule>
    <cfRule type="expression" dxfId="4748" priority="5330" stopIfTrue="1">
      <formula>$G$9=2</formula>
    </cfRule>
  </conditionalFormatting>
  <conditionalFormatting sqref="AG30">
    <cfRule type="cellIs" dxfId="4747" priority="5331" stopIfTrue="1" operator="notEqual">
      <formula>AN22</formula>
    </cfRule>
    <cfRule type="expression" dxfId="4746" priority="5332" stopIfTrue="1">
      <formula>$G$9=2</formula>
    </cfRule>
  </conditionalFormatting>
  <conditionalFormatting sqref="AP20">
    <cfRule type="cellIs" dxfId="4745" priority="5333" stopIfTrue="1" operator="notEqual">
      <formula>AE32</formula>
    </cfRule>
    <cfRule type="expression" dxfId="4744" priority="5334" stopIfTrue="1">
      <formula>$G$9=2</formula>
    </cfRule>
  </conditionalFormatting>
  <conditionalFormatting sqref="AQ20">
    <cfRule type="cellIs" dxfId="4743" priority="5335" stopIfTrue="1" operator="notEqual">
      <formula>AD32</formula>
    </cfRule>
    <cfRule type="expression" dxfId="4742" priority="5336" stopIfTrue="1">
      <formula>$G$9=2</formula>
    </cfRule>
  </conditionalFormatting>
  <conditionalFormatting sqref="AD32">
    <cfRule type="cellIs" dxfId="4741" priority="5337" stopIfTrue="1" operator="notEqual">
      <formula>AQ20</formula>
    </cfRule>
    <cfRule type="expression" dxfId="4740" priority="5338" stopIfTrue="1">
      <formula>$G$9=2</formula>
    </cfRule>
  </conditionalFormatting>
  <conditionalFormatting sqref="AE32">
    <cfRule type="cellIs" dxfId="4739" priority="5339" stopIfTrue="1" operator="notEqual">
      <formula>AP20</formula>
    </cfRule>
    <cfRule type="expression" dxfId="4738" priority="5340" stopIfTrue="1">
      <formula>$G$9=2</formula>
    </cfRule>
  </conditionalFormatting>
  <conditionalFormatting sqref="AT16">
    <cfRule type="cellIs" dxfId="4737" priority="5341" stopIfTrue="1" operator="notEqual">
      <formula>AA36</formula>
    </cfRule>
    <cfRule type="expression" dxfId="4736" priority="5342" stopIfTrue="1">
      <formula>$R$7=6</formula>
    </cfRule>
  </conditionalFormatting>
  <conditionalFormatting sqref="AU16">
    <cfRule type="cellIs" dxfId="4735" priority="5343" stopIfTrue="1" operator="notEqual">
      <formula>Z36</formula>
    </cfRule>
    <cfRule type="expression" dxfId="4734" priority="5344" stopIfTrue="1">
      <formula>$R$7=6</formula>
    </cfRule>
  </conditionalFormatting>
  <conditionalFormatting sqref="Z36">
    <cfRule type="cellIs" dxfId="4733" priority="5345" stopIfTrue="1" operator="notEqual">
      <formula>AU16</formula>
    </cfRule>
    <cfRule type="expression" dxfId="4732" priority="5346" stopIfTrue="1">
      <formula>$R$7=6</formula>
    </cfRule>
  </conditionalFormatting>
  <conditionalFormatting sqref="AA36">
    <cfRule type="cellIs" dxfId="4731" priority="5347" stopIfTrue="1" operator="notEqual">
      <formula>AT16</formula>
    </cfRule>
    <cfRule type="expression" dxfId="4730" priority="5348" stopIfTrue="1">
      <formula>$R$7=6</formula>
    </cfRule>
  </conditionalFormatting>
  <conditionalFormatting sqref="AV14">
    <cfRule type="cellIs" dxfId="4729" priority="5349" stopIfTrue="1" operator="notEqual">
      <formula>Y38</formula>
    </cfRule>
    <cfRule type="expression" dxfId="4728" priority="5350" stopIfTrue="1">
      <formula>$R$7=6</formula>
    </cfRule>
  </conditionalFormatting>
  <conditionalFormatting sqref="AW14">
    <cfRule type="cellIs" dxfId="4727" priority="5351" stopIfTrue="1" operator="notEqual">
      <formula>X38</formula>
    </cfRule>
    <cfRule type="expression" dxfId="4726" priority="5352" stopIfTrue="1">
      <formula>$R$7=6</formula>
    </cfRule>
  </conditionalFormatting>
  <conditionalFormatting sqref="X38">
    <cfRule type="cellIs" dxfId="4725" priority="5353" stopIfTrue="1" operator="notEqual">
      <formula>AW14</formula>
    </cfRule>
    <cfRule type="expression" dxfId="4724" priority="5354" stopIfTrue="1">
      <formula>$R$7=6</formula>
    </cfRule>
  </conditionalFormatting>
  <conditionalFormatting sqref="Y38">
    <cfRule type="cellIs" dxfId="4723" priority="5355" stopIfTrue="1" operator="notEqual">
      <formula>AV14</formula>
    </cfRule>
    <cfRule type="expression" dxfId="4722" priority="5356" stopIfTrue="1">
      <formula>$R$7=6</formula>
    </cfRule>
  </conditionalFormatting>
  <conditionalFormatting sqref="V40">
    <cfRule type="cellIs" dxfId="4721" priority="5357" stopIfTrue="1" operator="notEqual">
      <formula>AY12</formula>
    </cfRule>
    <cfRule type="expression" dxfId="4720" priority="5358" stopIfTrue="1">
      <formula>$R$7=6</formula>
    </cfRule>
  </conditionalFormatting>
  <conditionalFormatting sqref="W40">
    <cfRule type="cellIs" dxfId="4719" priority="5359" stopIfTrue="1" operator="notEqual">
      <formula>AX12</formula>
    </cfRule>
    <cfRule type="expression" dxfId="4718" priority="5360" stopIfTrue="1">
      <formula>$R$7=6</formula>
    </cfRule>
  </conditionalFormatting>
  <conditionalFormatting sqref="AX12">
    <cfRule type="cellIs" dxfId="4717" priority="5361" stopIfTrue="1" operator="notEqual">
      <formula>W40</formula>
    </cfRule>
    <cfRule type="expression" dxfId="4716" priority="5362" stopIfTrue="1">
      <formula>$R$7=6</formula>
    </cfRule>
  </conditionalFormatting>
  <conditionalFormatting sqref="AY12">
    <cfRule type="cellIs" dxfId="4715" priority="5363" stopIfTrue="1" operator="notEqual">
      <formula>V40</formula>
    </cfRule>
    <cfRule type="expression" dxfId="4714" priority="5364" stopIfTrue="1">
      <formula>$R$7=6</formula>
    </cfRule>
  </conditionalFormatting>
  <conditionalFormatting sqref="AZ10">
    <cfRule type="cellIs" dxfId="4713" priority="5365" stopIfTrue="1" operator="notEqual">
      <formula>U42</formula>
    </cfRule>
    <cfRule type="expression" dxfId="4712" priority="5366" stopIfTrue="1">
      <formula>$R$7=6</formula>
    </cfRule>
  </conditionalFormatting>
  <conditionalFormatting sqref="BA10">
    <cfRule type="cellIs" dxfId="4711" priority="5367" stopIfTrue="1" operator="notEqual">
      <formula>T42</formula>
    </cfRule>
    <cfRule type="expression" dxfId="4710" priority="5368" stopIfTrue="1">
      <formula>$R$7=6</formula>
    </cfRule>
  </conditionalFormatting>
  <conditionalFormatting sqref="T42">
    <cfRule type="cellIs" dxfId="4709" priority="5369" stopIfTrue="1" operator="notEqual">
      <formula>BA10</formula>
    </cfRule>
    <cfRule type="expression" dxfId="4708" priority="5370" stopIfTrue="1">
      <formula>$R$7=6</formula>
    </cfRule>
  </conditionalFormatting>
  <conditionalFormatting sqref="U42">
    <cfRule type="cellIs" dxfId="4707" priority="5371" stopIfTrue="1" operator="notEqual">
      <formula>AZ10</formula>
    </cfRule>
    <cfRule type="expression" dxfId="4706" priority="5372" stopIfTrue="1">
      <formula>$R$7=6</formula>
    </cfRule>
  </conditionalFormatting>
  <conditionalFormatting sqref="AX14">
    <cfRule type="cellIs" dxfId="4705" priority="5373" stopIfTrue="1" operator="notEqual">
      <formula>Y40</formula>
    </cfRule>
    <cfRule type="expression" dxfId="4704" priority="5374" stopIfTrue="1">
      <formula>$R$7=7</formula>
    </cfRule>
  </conditionalFormatting>
  <conditionalFormatting sqref="AY14">
    <cfRule type="cellIs" dxfId="4703" priority="5375" stopIfTrue="1" operator="notEqual">
      <formula>X40</formula>
    </cfRule>
    <cfRule type="expression" dxfId="4702" priority="5376" stopIfTrue="1">
      <formula>$R$7=7</formula>
    </cfRule>
  </conditionalFormatting>
  <conditionalFormatting sqref="X40">
    <cfRule type="cellIs" dxfId="4701" priority="5377" stopIfTrue="1" operator="notEqual">
      <formula>AY14</formula>
    </cfRule>
    <cfRule type="expression" dxfId="4700" priority="5378" stopIfTrue="1">
      <formula>$R$7=7</formula>
    </cfRule>
  </conditionalFormatting>
  <conditionalFormatting sqref="Y40">
    <cfRule type="cellIs" dxfId="4699" priority="5379" stopIfTrue="1" operator="notEqual">
      <formula>AX14</formula>
    </cfRule>
    <cfRule type="expression" dxfId="4698" priority="5380" stopIfTrue="1">
      <formula>$R$7=7</formula>
    </cfRule>
  </conditionalFormatting>
  <conditionalFormatting sqref="AV16">
    <cfRule type="cellIs" dxfId="4697" priority="5381" stopIfTrue="1" operator="notEqual">
      <formula>AA38</formula>
    </cfRule>
    <cfRule type="expression" dxfId="4696" priority="5382" stopIfTrue="1">
      <formula>$R$7=7</formula>
    </cfRule>
  </conditionalFormatting>
  <conditionalFormatting sqref="AW16">
    <cfRule type="cellIs" dxfId="4695" priority="5383" stopIfTrue="1" operator="notEqual">
      <formula>Z38</formula>
    </cfRule>
    <cfRule type="expression" dxfId="4694" priority="5384" stopIfTrue="1">
      <formula>$R$7=7</formula>
    </cfRule>
  </conditionalFormatting>
  <conditionalFormatting sqref="Z38">
    <cfRule type="cellIs" dxfId="4693" priority="5385" stopIfTrue="1" operator="notEqual">
      <formula>AW16</formula>
    </cfRule>
    <cfRule type="expression" dxfId="4692" priority="5386" stopIfTrue="1">
      <formula>$R$7=7</formula>
    </cfRule>
  </conditionalFormatting>
  <conditionalFormatting sqref="AA38">
    <cfRule type="cellIs" dxfId="4691" priority="5387" stopIfTrue="1" operator="notEqual">
      <formula>AV16</formula>
    </cfRule>
    <cfRule type="expression" dxfId="4690" priority="5388" stopIfTrue="1">
      <formula>$R$7=7</formula>
    </cfRule>
  </conditionalFormatting>
  <conditionalFormatting sqref="AT18">
    <cfRule type="cellIs" dxfId="4689" priority="5389" stopIfTrue="1" operator="notEqual">
      <formula>AC36</formula>
    </cfRule>
    <cfRule type="expression" dxfId="4688" priority="5390" stopIfTrue="1">
      <formula>$R$7=7</formula>
    </cfRule>
  </conditionalFormatting>
  <conditionalFormatting sqref="AU18">
    <cfRule type="cellIs" dxfId="4687" priority="5391" stopIfTrue="1" operator="notEqual">
      <formula>AB36</formula>
    </cfRule>
    <cfRule type="expression" dxfId="4686" priority="5392" stopIfTrue="1">
      <formula>$R$7=7</formula>
    </cfRule>
  </conditionalFormatting>
  <conditionalFormatting sqref="AB36">
    <cfRule type="cellIs" dxfId="4685" priority="5393" stopIfTrue="1" operator="notEqual">
      <formula>AU18</formula>
    </cfRule>
    <cfRule type="expression" dxfId="4684" priority="5394" stopIfTrue="1">
      <formula>$R$7=7</formula>
    </cfRule>
  </conditionalFormatting>
  <conditionalFormatting sqref="AC36">
    <cfRule type="cellIs" dxfId="4683" priority="5395" stopIfTrue="1" operator="notEqual">
      <formula>AT18</formula>
    </cfRule>
    <cfRule type="expression" dxfId="4682" priority="5396" stopIfTrue="1">
      <formula>$R$7=7</formula>
    </cfRule>
  </conditionalFormatting>
  <conditionalFormatting sqref="AR20">
    <cfRule type="cellIs" dxfId="4681" priority="5397" stopIfTrue="1" operator="notEqual">
      <formula>AE34</formula>
    </cfRule>
    <cfRule type="expression" dxfId="4680" priority="5398" stopIfTrue="1">
      <formula>$G$9=3</formula>
    </cfRule>
  </conditionalFormatting>
  <conditionalFormatting sqref="AS20">
    <cfRule type="cellIs" dxfId="4679" priority="5399" stopIfTrue="1" operator="notEqual">
      <formula>AD34</formula>
    </cfRule>
    <cfRule type="expression" dxfId="4678" priority="5400" stopIfTrue="1">
      <formula>$G$9=3</formula>
    </cfRule>
  </conditionalFormatting>
  <conditionalFormatting sqref="AP22">
    <cfRule type="cellIs" dxfId="4677" priority="5405" stopIfTrue="1" operator="notEqual">
      <formula>AG32</formula>
    </cfRule>
    <cfRule type="expression" dxfId="4676" priority="5406" stopIfTrue="1">
      <formula>$G$9=3</formula>
    </cfRule>
  </conditionalFormatting>
  <conditionalFormatting sqref="AQ22">
    <cfRule type="cellIs" dxfId="4675" priority="5407" stopIfTrue="1" operator="notEqual">
      <formula>AF32</formula>
    </cfRule>
    <cfRule type="expression" dxfId="4674" priority="5408" stopIfTrue="1">
      <formula>$G$9=3</formula>
    </cfRule>
  </conditionalFormatting>
  <conditionalFormatting sqref="AF32">
    <cfRule type="cellIs" dxfId="4673" priority="5409" stopIfTrue="1" operator="notEqual">
      <formula>AQ22</formula>
    </cfRule>
    <cfRule type="expression" dxfId="4672" priority="5410" stopIfTrue="1">
      <formula>$G$9=3</formula>
    </cfRule>
  </conditionalFormatting>
  <conditionalFormatting sqref="AG32">
    <cfRule type="cellIs" dxfId="4671" priority="5411" stopIfTrue="1" operator="notEqual">
      <formula>AP22</formula>
    </cfRule>
    <cfRule type="expression" dxfId="4670" priority="5412" stopIfTrue="1">
      <formula>$G$9=3</formula>
    </cfRule>
  </conditionalFormatting>
  <conditionalFormatting sqref="AN24">
    <cfRule type="cellIs" dxfId="4669" priority="5413" stopIfTrue="1" operator="notEqual">
      <formula>AI30</formula>
    </cfRule>
    <cfRule type="expression" dxfId="4668" priority="5414" stopIfTrue="1">
      <formula>$G$9=3</formula>
    </cfRule>
  </conditionalFormatting>
  <conditionalFormatting sqref="AO24">
    <cfRule type="cellIs" dxfId="4667" priority="5415" stopIfTrue="1" operator="notEqual">
      <formula>AH30</formula>
    </cfRule>
    <cfRule type="expression" dxfId="4666" priority="5416" stopIfTrue="1">
      <formula>$G$9=3</formula>
    </cfRule>
  </conditionalFormatting>
  <conditionalFormatting sqref="AL26">
    <cfRule type="cellIs" dxfId="4665" priority="5417" stopIfTrue="1" operator="notEqual">
      <formula>AK28</formula>
    </cfRule>
    <cfRule type="expression" dxfId="4664" priority="5418" stopIfTrue="1">
      <formula>$G$9=3</formula>
    </cfRule>
  </conditionalFormatting>
  <conditionalFormatting sqref="AM26">
    <cfRule type="cellIs" dxfId="4663" priority="5419" stopIfTrue="1" operator="notEqual">
      <formula>AJ28</formula>
    </cfRule>
    <cfRule type="expression" dxfId="4662" priority="5420" stopIfTrue="1">
      <formula>$G$9=3</formula>
    </cfRule>
  </conditionalFormatting>
  <conditionalFormatting sqref="AJ28">
    <cfRule type="cellIs" dxfId="4661" priority="5421" stopIfTrue="1" operator="notEqual">
      <formula>AM26</formula>
    </cfRule>
    <cfRule type="expression" dxfId="4660" priority="5422" stopIfTrue="1">
      <formula>$G$9=3</formula>
    </cfRule>
  </conditionalFormatting>
  <conditionalFormatting sqref="AK28">
    <cfRule type="cellIs" dxfId="4659" priority="5423" stopIfTrue="1" operator="notEqual">
      <formula>AL26</formula>
    </cfRule>
    <cfRule type="expression" dxfId="4658" priority="5424" stopIfTrue="1">
      <formula>$G$9=3</formula>
    </cfRule>
  </conditionalFormatting>
  <conditionalFormatting sqref="AH30">
    <cfRule type="cellIs" dxfId="4657" priority="5425" stopIfTrue="1" operator="notEqual">
      <formula>AO24</formula>
    </cfRule>
    <cfRule type="expression" dxfId="4656" priority="5426" stopIfTrue="1">
      <formula>$G$9=3</formula>
    </cfRule>
  </conditionalFormatting>
  <conditionalFormatting sqref="AI30">
    <cfRule type="cellIs" dxfId="4655" priority="5427" stopIfTrue="1" operator="notEqual">
      <formula>AN24</formula>
    </cfRule>
    <cfRule type="expression" dxfId="4654" priority="5428" stopIfTrue="1">
      <formula>$G$9=3</formula>
    </cfRule>
  </conditionalFormatting>
  <conditionalFormatting sqref="AL42">
    <cfRule type="cellIs" dxfId="4653" priority="5429" stopIfTrue="1" operator="notEqual">
      <formula>BA28</formula>
    </cfRule>
    <cfRule type="expression" dxfId="4652" priority="5430" stopIfTrue="1">
      <formula>$R$7=1</formula>
    </cfRule>
  </conditionalFormatting>
  <conditionalFormatting sqref="AM42">
    <cfRule type="cellIs" dxfId="4651" priority="5431" stopIfTrue="1" operator="notEqual">
      <formula>AZ28</formula>
    </cfRule>
    <cfRule type="expression" dxfId="4650" priority="5432" stopIfTrue="1">
      <formula>$R$7=1</formula>
    </cfRule>
  </conditionalFormatting>
  <conditionalFormatting sqref="AZ28">
    <cfRule type="cellIs" dxfId="4649" priority="5433" stopIfTrue="1" operator="notEqual">
      <formula>AM42</formula>
    </cfRule>
    <cfRule type="expression" dxfId="4648" priority="5434" stopIfTrue="1">
      <formula>$R$7=1</formula>
    </cfRule>
  </conditionalFormatting>
  <conditionalFormatting sqref="BA28">
    <cfRule type="cellIs" dxfId="4647" priority="5435" stopIfTrue="1" operator="notEqual">
      <formula>AL42</formula>
    </cfRule>
    <cfRule type="expression" dxfId="4646" priority="5436" stopIfTrue="1">
      <formula>$R$7=1</formula>
    </cfRule>
  </conditionalFormatting>
  <conditionalFormatting sqref="AJ30">
    <cfRule type="cellIs" dxfId="4645" priority="5437" stopIfTrue="1" operator="notEqual">
      <formula>AO26</formula>
    </cfRule>
    <cfRule type="expression" dxfId="4644" priority="5438" stopIfTrue="1">
      <formula>$G$9=4</formula>
    </cfRule>
  </conditionalFormatting>
  <conditionalFormatting sqref="AK30">
    <cfRule type="cellIs" dxfId="4643" priority="5439" stopIfTrue="1" operator="notEqual">
      <formula>AN26</formula>
    </cfRule>
    <cfRule type="expression" dxfId="4642" priority="5440" stopIfTrue="1">
      <formula>$G$9=4</formula>
    </cfRule>
  </conditionalFormatting>
  <conditionalFormatting sqref="AN26">
    <cfRule type="cellIs" dxfId="4641" priority="5441" stopIfTrue="1" operator="notEqual">
      <formula>AK30</formula>
    </cfRule>
    <cfRule type="expression" dxfId="4640" priority="5442" stopIfTrue="1">
      <formula>$G$9=4</formula>
    </cfRule>
  </conditionalFormatting>
  <conditionalFormatting sqref="AO26">
    <cfRule type="cellIs" dxfId="4639" priority="5443" stopIfTrue="1" operator="notEqual">
      <formula>AJ30</formula>
    </cfRule>
    <cfRule type="expression" dxfId="4638" priority="5444" stopIfTrue="1">
      <formula>$G$9=4</formula>
    </cfRule>
  </conditionalFormatting>
  <conditionalFormatting sqref="AH32">
    <cfRule type="cellIs" dxfId="4637" priority="5445" stopIfTrue="1" operator="notEqual">
      <formula>AQ24</formula>
    </cfRule>
    <cfRule type="expression" dxfId="4636" priority="5446" stopIfTrue="1">
      <formula>$G$9=4</formula>
    </cfRule>
  </conditionalFormatting>
  <conditionalFormatting sqref="AI32">
    <cfRule type="cellIs" dxfId="4635" priority="5447" stopIfTrue="1" operator="notEqual">
      <formula>AP24</formula>
    </cfRule>
    <cfRule type="expression" dxfId="4634" priority="5448" stopIfTrue="1">
      <formula>$G$9=4</formula>
    </cfRule>
  </conditionalFormatting>
  <conditionalFormatting sqref="AP24">
    <cfRule type="cellIs" dxfId="4633" priority="5449" stopIfTrue="1" operator="notEqual">
      <formula>AI32</formula>
    </cfRule>
    <cfRule type="expression" dxfId="4632" priority="5450" stopIfTrue="1">
      <formula>$G$9=4</formula>
    </cfRule>
  </conditionalFormatting>
  <conditionalFormatting sqref="AQ24">
    <cfRule type="cellIs" dxfId="4631" priority="5451" stopIfTrue="1" operator="notEqual">
      <formula>AH32</formula>
    </cfRule>
    <cfRule type="expression" dxfId="4630" priority="5452" stopIfTrue="1">
      <formula>$G$9=4</formula>
    </cfRule>
  </conditionalFormatting>
  <conditionalFormatting sqref="AR22">
    <cfRule type="cellIs" dxfId="4629" priority="5457" stopIfTrue="1" operator="notEqual">
      <formula>AG34</formula>
    </cfRule>
    <cfRule type="expression" dxfId="4628" priority="5458" stopIfTrue="1">
      <formula>$G$9=4</formula>
    </cfRule>
  </conditionalFormatting>
  <conditionalFormatting sqref="AS22">
    <cfRule type="cellIs" dxfId="4627" priority="5459" stopIfTrue="1" operator="notEqual">
      <formula>AF34</formula>
    </cfRule>
    <cfRule type="expression" dxfId="4626" priority="5460" stopIfTrue="1">
      <formula>$G$9=4</formula>
    </cfRule>
  </conditionalFormatting>
  <conditionalFormatting sqref="AT20">
    <cfRule type="cellIs" dxfId="4625" priority="5461" stopIfTrue="1" operator="notEqual">
      <formula>AE36</formula>
    </cfRule>
    <cfRule type="expression" dxfId="4624" priority="5462" stopIfTrue="1">
      <formula>$R$7=8</formula>
    </cfRule>
  </conditionalFormatting>
  <conditionalFormatting sqref="AU20">
    <cfRule type="cellIs" dxfId="4623" priority="5463" stopIfTrue="1" operator="notEqual">
      <formula>AD36</formula>
    </cfRule>
    <cfRule type="expression" dxfId="4622" priority="5464" stopIfTrue="1">
      <formula>$R$7=8</formula>
    </cfRule>
  </conditionalFormatting>
  <conditionalFormatting sqref="AD36">
    <cfRule type="cellIs" dxfId="4621" priority="5465" stopIfTrue="1" operator="notEqual">
      <formula>AU20</formula>
    </cfRule>
    <cfRule type="expression" dxfId="4620" priority="5466" stopIfTrue="1">
      <formula>$R$7=8</formula>
    </cfRule>
  </conditionalFormatting>
  <conditionalFormatting sqref="AE36">
    <cfRule type="cellIs" dxfId="4619" priority="5467" stopIfTrue="1" operator="notEqual">
      <formula>AT20</formula>
    </cfRule>
    <cfRule type="expression" dxfId="4618" priority="5468" stopIfTrue="1">
      <formula>$R$7=8</formula>
    </cfRule>
  </conditionalFormatting>
  <conditionalFormatting sqref="AB38">
    <cfRule type="cellIs" dxfId="4617" priority="5469" stopIfTrue="1" operator="notEqual">
      <formula>AW18</formula>
    </cfRule>
    <cfRule type="expression" dxfId="4616" priority="5470" stopIfTrue="1">
      <formula>$R$7=8</formula>
    </cfRule>
  </conditionalFormatting>
  <conditionalFormatting sqref="AC38">
    <cfRule type="cellIs" dxfId="4615" priority="5471" stopIfTrue="1" operator="notEqual">
      <formula>AV18</formula>
    </cfRule>
    <cfRule type="expression" dxfId="4614" priority="5472" stopIfTrue="1">
      <formula>$R$7=8</formula>
    </cfRule>
  </conditionalFormatting>
  <conditionalFormatting sqref="AV18">
    <cfRule type="cellIs" dxfId="4613" priority="5473" stopIfTrue="1" operator="notEqual">
      <formula>AC38</formula>
    </cfRule>
    <cfRule type="expression" dxfId="4612" priority="5474" stopIfTrue="1">
      <formula>$R$7=8</formula>
    </cfRule>
  </conditionalFormatting>
  <conditionalFormatting sqref="AW18">
    <cfRule type="cellIs" dxfId="4611" priority="5475" stopIfTrue="1" operator="notEqual">
      <formula>AB38</formula>
    </cfRule>
    <cfRule type="expression" dxfId="4610" priority="5476" stopIfTrue="1">
      <formula>$R$7=8</formula>
    </cfRule>
  </conditionalFormatting>
  <conditionalFormatting sqref="Z40">
    <cfRule type="cellIs" dxfId="4609" priority="5477" stopIfTrue="1" operator="notEqual">
      <formula>AY16</formula>
    </cfRule>
    <cfRule type="expression" dxfId="4608" priority="5478" stopIfTrue="1">
      <formula>$R$7=8</formula>
    </cfRule>
  </conditionalFormatting>
  <conditionalFormatting sqref="AA40">
    <cfRule type="cellIs" dxfId="4607" priority="5479" stopIfTrue="1" operator="notEqual">
      <formula>AX16</formula>
    </cfRule>
    <cfRule type="expression" dxfId="4606" priority="5480" stopIfTrue="1">
      <formula>$R$7=8</formula>
    </cfRule>
  </conditionalFormatting>
  <conditionalFormatting sqref="AX16">
    <cfRule type="cellIs" dxfId="4605" priority="5481" stopIfTrue="1" operator="notEqual">
      <formula>AA40</formula>
    </cfRule>
    <cfRule type="expression" dxfId="4604" priority="5482" stopIfTrue="1">
      <formula>$R$7=8</formula>
    </cfRule>
  </conditionalFormatting>
  <conditionalFormatting sqref="AY16">
    <cfRule type="cellIs" dxfId="4603" priority="5483" stopIfTrue="1" operator="notEqual">
      <formula>Z40</formula>
    </cfRule>
    <cfRule type="expression" dxfId="4602" priority="5484" stopIfTrue="1">
      <formula>$R$7=8</formula>
    </cfRule>
  </conditionalFormatting>
  <conditionalFormatting sqref="V42">
    <cfRule type="cellIs" dxfId="4601" priority="5485" stopIfTrue="1" operator="notEqual">
      <formula>BA12</formula>
    </cfRule>
    <cfRule type="expression" dxfId="4600" priority="5486" stopIfTrue="1">
      <formula>$R$7=7</formula>
    </cfRule>
  </conditionalFormatting>
  <conditionalFormatting sqref="W42">
    <cfRule type="cellIs" dxfId="4599" priority="5487" stopIfTrue="1" operator="notEqual">
      <formula>AZ12</formula>
    </cfRule>
    <cfRule type="expression" dxfId="4598" priority="5488" stopIfTrue="1">
      <formula>$R$7=7</formula>
    </cfRule>
  </conditionalFormatting>
  <conditionalFormatting sqref="AZ12">
    <cfRule type="cellIs" dxfId="4597" priority="5489" stopIfTrue="1" operator="notEqual">
      <formula>W42</formula>
    </cfRule>
    <cfRule type="expression" dxfId="4596" priority="5490" stopIfTrue="1">
      <formula>$R$7=7</formula>
    </cfRule>
  </conditionalFormatting>
  <conditionalFormatting sqref="BA12">
    <cfRule type="cellIs" dxfId="4595" priority="5491" stopIfTrue="1" operator="notEqual">
      <formula>V42</formula>
    </cfRule>
    <cfRule type="expression" dxfId="4594" priority="5492" stopIfTrue="1">
      <formula>$R$7=7</formula>
    </cfRule>
  </conditionalFormatting>
  <conditionalFormatting sqref="AX18">
    <cfRule type="cellIs" dxfId="4593" priority="5493" stopIfTrue="1" operator="notEqual">
      <formula>AC40</formula>
    </cfRule>
    <cfRule type="expression" dxfId="4592" priority="5494" stopIfTrue="1">
      <formula>$R$7=9</formula>
    </cfRule>
  </conditionalFormatting>
  <conditionalFormatting sqref="AY18">
    <cfRule type="cellIs" dxfId="4591" priority="5495" stopIfTrue="1" operator="notEqual">
      <formula>AB40</formula>
    </cfRule>
    <cfRule type="expression" dxfId="4590" priority="5496" stopIfTrue="1">
      <formula>$R$7=9</formula>
    </cfRule>
  </conditionalFormatting>
  <conditionalFormatting sqref="AB40">
    <cfRule type="cellIs" dxfId="4589" priority="5497" stopIfTrue="1" operator="notEqual">
      <formula>AY18</formula>
    </cfRule>
    <cfRule type="expression" dxfId="4588" priority="5498" stopIfTrue="1">
      <formula>$R$7=9</formula>
    </cfRule>
  </conditionalFormatting>
  <conditionalFormatting sqref="AC40">
    <cfRule type="cellIs" dxfId="4587" priority="5499" stopIfTrue="1" operator="notEqual">
      <formula>AX18</formula>
    </cfRule>
    <cfRule type="expression" dxfId="4586" priority="5500" stopIfTrue="1">
      <formula>$R$7=9</formula>
    </cfRule>
  </conditionalFormatting>
  <conditionalFormatting sqref="AD38">
    <cfRule type="cellIs" dxfId="4585" priority="5501" stopIfTrue="1" operator="notEqual">
      <formula>AW20</formula>
    </cfRule>
    <cfRule type="expression" dxfId="4584" priority="5502" stopIfTrue="1">
      <formula>$R$7=9</formula>
    </cfRule>
  </conditionalFormatting>
  <conditionalFormatting sqref="AE38">
    <cfRule type="cellIs" dxfId="4583" priority="5503" stopIfTrue="1" operator="notEqual">
      <formula>AV20</formula>
    </cfRule>
    <cfRule type="expression" dxfId="4582" priority="5504" stopIfTrue="1">
      <formula>$R$7=9</formula>
    </cfRule>
  </conditionalFormatting>
  <conditionalFormatting sqref="AF36">
    <cfRule type="cellIs" dxfId="4581" priority="5505" stopIfTrue="1" operator="notEqual">
      <formula>AU22</formula>
    </cfRule>
    <cfRule type="expression" dxfId="4580" priority="5506" stopIfTrue="1">
      <formula>$R$7=9</formula>
    </cfRule>
  </conditionalFormatting>
  <conditionalFormatting sqref="AG36">
    <cfRule type="cellIs" dxfId="4579" priority="5507" stopIfTrue="1" operator="notEqual">
      <formula>AT22</formula>
    </cfRule>
    <cfRule type="expression" dxfId="4578" priority="5508" stopIfTrue="1">
      <formula>$R$7=9</formula>
    </cfRule>
  </conditionalFormatting>
  <conditionalFormatting sqref="AV20">
    <cfRule type="cellIs" dxfId="4577" priority="5509" stopIfTrue="1" operator="notEqual">
      <formula>AE38</formula>
    </cfRule>
    <cfRule type="expression" dxfId="4576" priority="5510" stopIfTrue="1">
      <formula>$R$7=9</formula>
    </cfRule>
  </conditionalFormatting>
  <conditionalFormatting sqref="AW20">
    <cfRule type="cellIs" dxfId="4575" priority="5511" stopIfTrue="1" operator="notEqual">
      <formula>AD38</formula>
    </cfRule>
    <cfRule type="expression" dxfId="4574" priority="5512" stopIfTrue="1">
      <formula>$R$7=9</formula>
    </cfRule>
  </conditionalFormatting>
  <conditionalFormatting sqref="AT22">
    <cfRule type="cellIs" dxfId="4573" priority="5513" stopIfTrue="1" operator="notEqual">
      <formula>AG36</formula>
    </cfRule>
    <cfRule type="expression" dxfId="4572" priority="5514" stopIfTrue="1">
      <formula>$R$7=9</formula>
    </cfRule>
  </conditionalFormatting>
  <conditionalFormatting sqref="AU22">
    <cfRule type="cellIs" dxfId="4571" priority="5515" stopIfTrue="1" operator="notEqual">
      <formula>AF36</formula>
    </cfRule>
    <cfRule type="expression" dxfId="4570" priority="5516" stopIfTrue="1">
      <formula>$R$7=9</formula>
    </cfRule>
  </conditionalFormatting>
  <conditionalFormatting sqref="AH34">
    <cfRule type="cellIs" dxfId="4569" priority="5517" stopIfTrue="1" operator="notEqual">
      <formula>AS24</formula>
    </cfRule>
    <cfRule type="expression" dxfId="4568" priority="5518" stopIfTrue="1">
      <formula>$G$9=5</formula>
    </cfRule>
  </conditionalFormatting>
  <conditionalFormatting sqref="AI34">
    <cfRule type="cellIs" dxfId="4567" priority="5519" stopIfTrue="1" operator="notEqual">
      <formula>AR24</formula>
    </cfRule>
    <cfRule type="expression" dxfId="4566" priority="5520" stopIfTrue="1">
      <formula>$G$9=5</formula>
    </cfRule>
  </conditionalFormatting>
  <conditionalFormatting sqref="AR24">
    <cfRule type="cellIs" dxfId="4565" priority="5521" stopIfTrue="1" operator="notEqual">
      <formula>AI34</formula>
    </cfRule>
    <cfRule type="expression" dxfId="4564" priority="5522" stopIfTrue="1">
      <formula>$G$9=5</formula>
    </cfRule>
  </conditionalFormatting>
  <conditionalFormatting sqref="AS24">
    <cfRule type="cellIs" dxfId="4563" priority="5523" stopIfTrue="1" operator="notEqual">
      <formula>AH34</formula>
    </cfRule>
    <cfRule type="expression" dxfId="4562" priority="5524" stopIfTrue="1">
      <formula>$G$9=5</formula>
    </cfRule>
  </conditionalFormatting>
  <conditionalFormatting sqref="AJ32">
    <cfRule type="cellIs" dxfId="4561" priority="5525" stopIfTrue="1" operator="notEqual">
      <formula>AQ26</formula>
    </cfRule>
    <cfRule type="expression" dxfId="4560" priority="5526" stopIfTrue="1">
      <formula>$G$9=5</formula>
    </cfRule>
  </conditionalFormatting>
  <conditionalFormatting sqref="AK32">
    <cfRule type="cellIs" dxfId="4559" priority="5527" stopIfTrue="1" operator="notEqual">
      <formula>AP26</formula>
    </cfRule>
    <cfRule type="expression" dxfId="4558" priority="5528" stopIfTrue="1">
      <formula>$G$9=5</formula>
    </cfRule>
  </conditionalFormatting>
  <conditionalFormatting sqref="AP26">
    <cfRule type="cellIs" dxfId="4557" priority="5529" stopIfTrue="1" operator="notEqual">
      <formula>AK32</formula>
    </cfRule>
    <cfRule type="expression" dxfId="4556" priority="5530" stopIfTrue="1">
      <formula>$G$9=5</formula>
    </cfRule>
  </conditionalFormatting>
  <conditionalFormatting sqref="AQ26">
    <cfRule type="cellIs" dxfId="4555" priority="5531" stopIfTrue="1" operator="notEqual">
      <formula>AJ32</formula>
    </cfRule>
    <cfRule type="expression" dxfId="4554" priority="5532" stopIfTrue="1">
      <formula>$G$9=5</formula>
    </cfRule>
  </conditionalFormatting>
  <conditionalFormatting sqref="AL30">
    <cfRule type="cellIs" dxfId="4553" priority="5533" stopIfTrue="1" operator="notEqual">
      <formula>AO28</formula>
    </cfRule>
    <cfRule type="expression" dxfId="4552" priority="5534" stopIfTrue="1">
      <formula>$G$9=5</formula>
    </cfRule>
  </conditionalFormatting>
  <conditionalFormatting sqref="AM30">
    <cfRule type="cellIs" dxfId="4551" priority="5535" stopIfTrue="1" operator="notEqual">
      <formula>AN28</formula>
    </cfRule>
    <cfRule type="expression" dxfId="4550" priority="5536" stopIfTrue="1">
      <formula>$G$9=5</formula>
    </cfRule>
  </conditionalFormatting>
  <conditionalFormatting sqref="AN28">
    <cfRule type="cellIs" dxfId="4549" priority="5537" stopIfTrue="1" operator="notEqual">
      <formula>AM30</formula>
    </cfRule>
    <cfRule type="expression" dxfId="4548" priority="5538" stopIfTrue="1">
      <formula>$G$9=5</formula>
    </cfRule>
  </conditionalFormatting>
  <conditionalFormatting sqref="AO28">
    <cfRule type="cellIs" dxfId="4547" priority="5539" stopIfTrue="1" operator="notEqual">
      <formula>AL30</formula>
    </cfRule>
    <cfRule type="expression" dxfId="4546" priority="5540" stopIfTrue="1">
      <formula>$G$9=5</formula>
    </cfRule>
  </conditionalFormatting>
  <conditionalFormatting sqref="AN42">
    <cfRule type="cellIs" dxfId="4545" priority="5541" stopIfTrue="1" operator="notEqual">
      <formula>BA30</formula>
    </cfRule>
    <cfRule type="expression" dxfId="4544" priority="5542" stopIfTrue="1">
      <formula>$R$7=2</formula>
    </cfRule>
  </conditionalFormatting>
  <conditionalFormatting sqref="AO42">
    <cfRule type="cellIs" dxfId="4543" priority="5543" stopIfTrue="1" operator="notEqual">
      <formula>AZ30</formula>
    </cfRule>
    <cfRule type="expression" dxfId="4542" priority="5544" stopIfTrue="1">
      <formula>$R$7=2</formula>
    </cfRule>
  </conditionalFormatting>
  <conditionalFormatting sqref="AZ30">
    <cfRule type="cellIs" dxfId="4541" priority="5545" stopIfTrue="1" operator="notEqual">
      <formula>AO42</formula>
    </cfRule>
    <cfRule type="expression" dxfId="4540" priority="5546" stopIfTrue="1">
      <formula>$R$7=2</formula>
    </cfRule>
  </conditionalFormatting>
  <conditionalFormatting sqref="BA30">
    <cfRule type="cellIs" dxfId="4539" priority="5547" stopIfTrue="1" operator="notEqual">
      <formula>AN42</formula>
    </cfRule>
    <cfRule type="expression" dxfId="4538" priority="5548" stopIfTrue="1">
      <formula>$R$7=2</formula>
    </cfRule>
  </conditionalFormatting>
  <conditionalFormatting sqref="AL32">
    <cfRule type="cellIs" dxfId="4537" priority="5549" stopIfTrue="1" operator="notEqual">
      <formula>AQ28</formula>
    </cfRule>
    <cfRule type="expression" dxfId="4536" priority="5550" stopIfTrue="1">
      <formula>$G$9=6</formula>
    </cfRule>
  </conditionalFormatting>
  <conditionalFormatting sqref="AM32">
    <cfRule type="cellIs" dxfId="4535" priority="5551" stopIfTrue="1" operator="notEqual">
      <formula>AP28</formula>
    </cfRule>
    <cfRule type="expression" dxfId="4534" priority="5552" stopIfTrue="1">
      <formula>$G$9=6</formula>
    </cfRule>
  </conditionalFormatting>
  <conditionalFormatting sqref="AP28">
    <cfRule type="cellIs" dxfId="4533" priority="5553" stopIfTrue="1" operator="notEqual">
      <formula>AM32</formula>
    </cfRule>
    <cfRule type="expression" dxfId="4532" priority="5554" stopIfTrue="1">
      <formula>$G$9=6</formula>
    </cfRule>
  </conditionalFormatting>
  <conditionalFormatting sqref="AQ28">
    <cfRule type="cellIs" dxfId="4531" priority="5555" stopIfTrue="1" operator="notEqual">
      <formula>AL32</formula>
    </cfRule>
    <cfRule type="expression" dxfId="4530" priority="5556" stopIfTrue="1">
      <formula>$G$9=6</formula>
    </cfRule>
  </conditionalFormatting>
  <conditionalFormatting sqref="AR26">
    <cfRule type="cellIs" dxfId="4529" priority="5557" stopIfTrue="1" operator="notEqual">
      <formula>AK34</formula>
    </cfRule>
    <cfRule type="expression" dxfId="4528" priority="5558" stopIfTrue="1">
      <formula>$G$9=6</formula>
    </cfRule>
  </conditionalFormatting>
  <conditionalFormatting sqref="AS26">
    <cfRule type="cellIs" dxfId="4527" priority="5559" stopIfTrue="1" operator="notEqual">
      <formula>AJ34</formula>
    </cfRule>
    <cfRule type="expression" dxfId="4526" priority="5560" stopIfTrue="1">
      <formula>$G$9=6</formula>
    </cfRule>
  </conditionalFormatting>
  <conditionalFormatting sqref="AJ34 AT44">
    <cfRule type="cellIs" dxfId="4525" priority="5561" stopIfTrue="1" operator="notEqual">
      <formula>AS26</formula>
    </cfRule>
    <cfRule type="expression" dxfId="4524" priority="5562" stopIfTrue="1">
      <formula>$G$9=6</formula>
    </cfRule>
  </conditionalFormatting>
  <conditionalFormatting sqref="AK34 AU44">
    <cfRule type="cellIs" dxfId="4523" priority="5563" stopIfTrue="1" operator="notEqual">
      <formula>AR26</formula>
    </cfRule>
    <cfRule type="expression" dxfId="4522" priority="5564" stopIfTrue="1">
      <formula>$G$9=6</formula>
    </cfRule>
  </conditionalFormatting>
  <conditionalFormatting sqref="AV22">
    <cfRule type="cellIs" dxfId="4521" priority="5565" stopIfTrue="1" operator="notEqual">
      <formula>AG38</formula>
    </cfRule>
    <cfRule type="expression" dxfId="4520" priority="5566" stopIfTrue="1">
      <formula>$R$7=10</formula>
    </cfRule>
  </conditionalFormatting>
  <conditionalFormatting sqref="AW22">
    <cfRule type="cellIs" dxfId="4519" priority="5567" stopIfTrue="1" operator="notEqual">
      <formula>AF38</formula>
    </cfRule>
    <cfRule type="expression" dxfId="4518" priority="5568" stopIfTrue="1">
      <formula>$R$7=10</formula>
    </cfRule>
  </conditionalFormatting>
  <conditionalFormatting sqref="AF38">
    <cfRule type="cellIs" dxfId="4517" priority="5569" stopIfTrue="1" operator="notEqual">
      <formula>AW22</formula>
    </cfRule>
    <cfRule type="expression" dxfId="4516" priority="5570" stopIfTrue="1">
      <formula>$R$7=10</formula>
    </cfRule>
  </conditionalFormatting>
  <conditionalFormatting sqref="AG38">
    <cfRule type="cellIs" dxfId="4515" priority="5571" stopIfTrue="1" operator="notEqual">
      <formula>AV22</formula>
    </cfRule>
    <cfRule type="expression" dxfId="4514" priority="5572" stopIfTrue="1">
      <formula>$R$7=10</formula>
    </cfRule>
  </conditionalFormatting>
  <conditionalFormatting sqref="AD40">
    <cfRule type="cellIs" dxfId="4513" priority="5573" stopIfTrue="1" operator="notEqual">
      <formula>AY20</formula>
    </cfRule>
    <cfRule type="expression" dxfId="4512" priority="5574" stopIfTrue="1">
      <formula>$R$7=10</formula>
    </cfRule>
  </conditionalFormatting>
  <conditionalFormatting sqref="AE40">
    <cfRule type="cellIs" dxfId="4511" priority="5575" stopIfTrue="1" operator="notEqual">
      <formula>AX20</formula>
    </cfRule>
    <cfRule type="expression" dxfId="4510" priority="5576" stopIfTrue="1">
      <formula>$R$7=10</formula>
    </cfRule>
  </conditionalFormatting>
  <conditionalFormatting sqref="AX20">
    <cfRule type="cellIs" dxfId="4509" priority="5577" stopIfTrue="1" operator="notEqual">
      <formula>AE40</formula>
    </cfRule>
    <cfRule type="expression" dxfId="4508" priority="5578" stopIfTrue="1">
      <formula>$R$7=10</formula>
    </cfRule>
  </conditionalFormatting>
  <conditionalFormatting sqref="AY20">
    <cfRule type="cellIs" dxfId="4507" priority="5579" stopIfTrue="1" operator="notEqual">
      <formula>AD40</formula>
    </cfRule>
    <cfRule type="expression" dxfId="4506" priority="5580" stopIfTrue="1">
      <formula>$R$7=10</formula>
    </cfRule>
  </conditionalFormatting>
  <conditionalFormatting sqref="AZ14">
    <cfRule type="cellIs" dxfId="4505" priority="5581" stopIfTrue="1" operator="notEqual">
      <formula>Y42</formula>
    </cfRule>
    <cfRule type="expression" dxfId="4504" priority="5582" stopIfTrue="1">
      <formula>$R$7=8</formula>
    </cfRule>
  </conditionalFormatting>
  <conditionalFormatting sqref="BA14">
    <cfRule type="cellIs" dxfId="4503" priority="5583" stopIfTrue="1" operator="notEqual">
      <formula>X42</formula>
    </cfRule>
    <cfRule type="expression" dxfId="4502" priority="5584" stopIfTrue="1">
      <formula>$R$7=8</formula>
    </cfRule>
  </conditionalFormatting>
  <conditionalFormatting sqref="X42">
    <cfRule type="cellIs" dxfId="4501" priority="5585" stopIfTrue="1" operator="notEqual">
      <formula>BA14</formula>
    </cfRule>
    <cfRule type="expression" dxfId="4500" priority="5586" stopIfTrue="1">
      <formula>$R$7=8</formula>
    </cfRule>
  </conditionalFormatting>
  <conditionalFormatting sqref="Y42">
    <cfRule type="cellIs" dxfId="4499" priority="5587" stopIfTrue="1" operator="notEqual">
      <formula>AZ14</formula>
    </cfRule>
    <cfRule type="expression" dxfId="4498" priority="5588" stopIfTrue="1">
      <formula>$R$7=8</formula>
    </cfRule>
  </conditionalFormatting>
  <conditionalFormatting sqref="AX22">
    <cfRule type="cellIs" dxfId="4497" priority="5589" stopIfTrue="1" operator="notEqual">
      <formula>AG40</formula>
    </cfRule>
    <cfRule type="expression" dxfId="4496" priority="5590" stopIfTrue="1">
      <formula>$R$7=11</formula>
    </cfRule>
  </conditionalFormatting>
  <conditionalFormatting sqref="AY22">
    <cfRule type="cellIs" dxfId="4495" priority="5591" stopIfTrue="1" operator="notEqual">
      <formula>AF40</formula>
    </cfRule>
    <cfRule type="expression" dxfId="4494" priority="5592" stopIfTrue="1">
      <formula>$R$7=11</formula>
    </cfRule>
  </conditionalFormatting>
  <conditionalFormatting sqref="AF40">
    <cfRule type="cellIs" dxfId="4493" priority="5593" stopIfTrue="1" operator="notEqual">
      <formula>AY22</formula>
    </cfRule>
    <cfRule type="expression" dxfId="4492" priority="5594" stopIfTrue="1">
      <formula>$R$7=11</formula>
    </cfRule>
  </conditionalFormatting>
  <conditionalFormatting sqref="AG40">
    <cfRule type="cellIs" dxfId="4491" priority="5595" stopIfTrue="1" operator="notEqual">
      <formula>AX22</formula>
    </cfRule>
    <cfRule type="expression" dxfId="4490" priority="5596" stopIfTrue="1">
      <formula>$R$7=11</formula>
    </cfRule>
  </conditionalFormatting>
  <conditionalFormatting sqref="AH38">
    <cfRule type="cellIs" dxfId="4489" priority="5597" stopIfTrue="1" operator="notEqual">
      <formula>AW24</formula>
    </cfRule>
    <cfRule type="expression" dxfId="4488" priority="5598" stopIfTrue="1">
      <formula>$R$7=11</formula>
    </cfRule>
  </conditionalFormatting>
  <conditionalFormatting sqref="AI38">
    <cfRule type="cellIs" dxfId="4487" priority="5599" stopIfTrue="1" operator="notEqual">
      <formula>AV24</formula>
    </cfRule>
    <cfRule type="expression" dxfId="4486" priority="5600" stopIfTrue="1">
      <formula>$R$7=11</formula>
    </cfRule>
  </conditionalFormatting>
  <conditionalFormatting sqref="AV24">
    <cfRule type="cellIs" dxfId="4485" priority="5601" stopIfTrue="1" operator="notEqual">
      <formula>AI38</formula>
    </cfRule>
    <cfRule type="expression" dxfId="4484" priority="5602" stopIfTrue="1">
      <formula>$R$7=11</formula>
    </cfRule>
  </conditionalFormatting>
  <conditionalFormatting sqref="AW24">
    <cfRule type="cellIs" dxfId="4483" priority="5603" stopIfTrue="1" operator="notEqual">
      <formula>AH38</formula>
    </cfRule>
    <cfRule type="expression" dxfId="4482" priority="5604" stopIfTrue="1">
      <formula>$R$7=11</formula>
    </cfRule>
  </conditionalFormatting>
  <conditionalFormatting sqref="AJ36">
    <cfRule type="cellIs" dxfId="4481" priority="5605" stopIfTrue="1" operator="notEqual">
      <formula>AU26</formula>
    </cfRule>
    <cfRule type="expression" dxfId="4480" priority="5606" stopIfTrue="1">
      <formula>$R$7=11</formula>
    </cfRule>
  </conditionalFormatting>
  <conditionalFormatting sqref="AK36">
    <cfRule type="cellIs" dxfId="4479" priority="5607" stopIfTrue="1" operator="notEqual">
      <formula>AT26</formula>
    </cfRule>
    <cfRule type="expression" dxfId="4478" priority="5608" stopIfTrue="1">
      <formula>$R$7=11</formula>
    </cfRule>
  </conditionalFormatting>
  <conditionalFormatting sqref="AT26">
    <cfRule type="cellIs" dxfId="4477" priority="5609" stopIfTrue="1" operator="notEqual">
      <formula>AK36</formula>
    </cfRule>
    <cfRule type="expression" dxfId="4476" priority="5610" stopIfTrue="1">
      <formula>$R$7=11</formula>
    </cfRule>
  </conditionalFormatting>
  <conditionalFormatting sqref="AU26">
    <cfRule type="cellIs" dxfId="4475" priority="5611" stopIfTrue="1" operator="notEqual">
      <formula>AJ36</formula>
    </cfRule>
    <cfRule type="expression" dxfId="4474" priority="5612" stopIfTrue="1">
      <formula>$R$7=11</formula>
    </cfRule>
  </conditionalFormatting>
  <conditionalFormatting sqref="AL34">
    <cfRule type="cellIs" dxfId="4473" priority="5613" stopIfTrue="1" operator="notEqual">
      <formula>AS28</formula>
    </cfRule>
    <cfRule type="expression" dxfId="4472" priority="5614" stopIfTrue="1">
      <formula>$G$9=7</formula>
    </cfRule>
  </conditionalFormatting>
  <conditionalFormatting sqref="AM34">
    <cfRule type="cellIs" dxfId="4471" priority="5615" stopIfTrue="1" operator="notEqual">
      <formula>AR28</formula>
    </cfRule>
    <cfRule type="expression" dxfId="4470" priority="5616" stopIfTrue="1">
      <formula>$G$9=7</formula>
    </cfRule>
  </conditionalFormatting>
  <conditionalFormatting sqref="AN32">
    <cfRule type="cellIs" dxfId="4469" priority="5617" stopIfTrue="1" operator="notEqual">
      <formula>AQ30</formula>
    </cfRule>
    <cfRule type="expression" dxfId="4468" priority="5618" stopIfTrue="1">
      <formula>$G$9=7</formula>
    </cfRule>
  </conditionalFormatting>
  <conditionalFormatting sqref="AO32">
    <cfRule type="cellIs" dxfId="4467" priority="5619" stopIfTrue="1" operator="notEqual">
      <formula>AP30</formula>
    </cfRule>
    <cfRule type="expression" dxfId="4466" priority="5620" stopIfTrue="1">
      <formula>$G$9=7</formula>
    </cfRule>
  </conditionalFormatting>
  <conditionalFormatting sqref="AP30">
    <cfRule type="cellIs" dxfId="4465" priority="5621" stopIfTrue="1" operator="notEqual">
      <formula>AO32</formula>
    </cfRule>
    <cfRule type="expression" dxfId="4464" priority="5622" stopIfTrue="1">
      <formula>$G$9=7</formula>
    </cfRule>
  </conditionalFormatting>
  <conditionalFormatting sqref="AQ30">
    <cfRule type="cellIs" dxfId="4463" priority="5623" stopIfTrue="1" operator="notEqual">
      <formula>AN32</formula>
    </cfRule>
    <cfRule type="expression" dxfId="4462" priority="5624" stopIfTrue="1">
      <formula>$G$9=7</formula>
    </cfRule>
  </conditionalFormatting>
  <conditionalFormatting sqref="AR28">
    <cfRule type="cellIs" dxfId="4461" priority="5625" stopIfTrue="1" operator="notEqual">
      <formula>AM34</formula>
    </cfRule>
    <cfRule type="expression" dxfId="4460" priority="5626" stopIfTrue="1">
      <formula>$G$9=7</formula>
    </cfRule>
  </conditionalFormatting>
  <conditionalFormatting sqref="AS28">
    <cfRule type="cellIs" dxfId="4459" priority="5627" stopIfTrue="1" operator="notEqual">
      <formula>AL34</formula>
    </cfRule>
    <cfRule type="expression" dxfId="4458" priority="5628" stopIfTrue="1">
      <formula>$G$9=7</formula>
    </cfRule>
  </conditionalFormatting>
  <conditionalFormatting sqref="AN34">
    <cfRule type="cellIs" dxfId="4457" priority="5629" stopIfTrue="1" operator="notEqual">
      <formula>AS30</formula>
    </cfRule>
    <cfRule type="expression" dxfId="4456" priority="5630" stopIfTrue="1">
      <formula>$G$9=8</formula>
    </cfRule>
  </conditionalFormatting>
  <conditionalFormatting sqref="AO34">
    <cfRule type="cellIs" dxfId="4455" priority="5631" stopIfTrue="1" operator="notEqual">
      <formula>AR30</formula>
    </cfRule>
    <cfRule type="expression" dxfId="4454" priority="5632" stopIfTrue="1">
      <formula>$G$9=8</formula>
    </cfRule>
  </conditionalFormatting>
  <conditionalFormatting sqref="AR30">
    <cfRule type="cellIs" dxfId="4453" priority="5633" stopIfTrue="1" operator="notEqual">
      <formula>AO34</formula>
    </cfRule>
    <cfRule type="expression" dxfId="4452" priority="5634" stopIfTrue="1">
      <formula>$G$9=8</formula>
    </cfRule>
  </conditionalFormatting>
  <conditionalFormatting sqref="AS30">
    <cfRule type="cellIs" dxfId="4451" priority="5635" stopIfTrue="1" operator="notEqual">
      <formula>AN34</formula>
    </cfRule>
    <cfRule type="expression" dxfId="4450" priority="5636" stopIfTrue="1">
      <formula>$G$9=8</formula>
    </cfRule>
  </conditionalFormatting>
  <conditionalFormatting sqref="AT28">
    <cfRule type="cellIs" dxfId="4449" priority="5637" stopIfTrue="1" operator="notEqual">
      <formula>AM36</formula>
    </cfRule>
    <cfRule type="expression" dxfId="4448" priority="5638" stopIfTrue="1">
      <formula>$R$7=12</formula>
    </cfRule>
  </conditionalFormatting>
  <conditionalFormatting sqref="AU28">
    <cfRule type="cellIs" dxfId="4447" priority="5639" stopIfTrue="1" operator="notEqual">
      <formula>AL36</formula>
    </cfRule>
    <cfRule type="expression" dxfId="4446" priority="5640" stopIfTrue="1">
      <formula>$R$7=12</formula>
    </cfRule>
  </conditionalFormatting>
  <conditionalFormatting sqref="AL36">
    <cfRule type="cellIs" dxfId="4445" priority="5641" stopIfTrue="1" operator="notEqual">
      <formula>AU28</formula>
    </cfRule>
    <cfRule type="expression" dxfId="4444" priority="5642" stopIfTrue="1">
      <formula>$R$7=12</formula>
    </cfRule>
  </conditionalFormatting>
  <conditionalFormatting sqref="AM36">
    <cfRule type="cellIs" dxfId="4443" priority="5643" stopIfTrue="1" operator="notEqual">
      <formula>AT28</formula>
    </cfRule>
    <cfRule type="expression" dxfId="4442" priority="5644" stopIfTrue="1">
      <formula>$R$7=12</formula>
    </cfRule>
  </conditionalFormatting>
  <conditionalFormatting sqref="AJ38">
    <cfRule type="cellIs" dxfId="4441" priority="5645" stopIfTrue="1" operator="notEqual">
      <formula>AW26</formula>
    </cfRule>
    <cfRule type="expression" dxfId="4440" priority="5646" stopIfTrue="1">
      <formula>$R$7=12</formula>
    </cfRule>
  </conditionalFormatting>
  <conditionalFormatting sqref="AK38">
    <cfRule type="cellIs" dxfId="4439" priority="5647" stopIfTrue="1" operator="notEqual">
      <formula>AV26</formula>
    </cfRule>
    <cfRule type="expression" dxfId="4438" priority="5648" stopIfTrue="1">
      <formula>$R$7=12</formula>
    </cfRule>
  </conditionalFormatting>
  <conditionalFormatting sqref="AH40">
    <cfRule type="cellIs" dxfId="4437" priority="5649" stopIfTrue="1" operator="notEqual">
      <formula>AY24</formula>
    </cfRule>
    <cfRule type="expression" dxfId="4436" priority="5650" stopIfTrue="1">
      <formula>$R$7=12</formula>
    </cfRule>
  </conditionalFormatting>
  <conditionalFormatting sqref="AI40">
    <cfRule type="cellIs" dxfId="4435" priority="5651" stopIfTrue="1" operator="notEqual">
      <formula>AX24</formula>
    </cfRule>
    <cfRule type="expression" dxfId="4434" priority="5652" stopIfTrue="1">
      <formula>$R$7=12</formula>
    </cfRule>
  </conditionalFormatting>
  <conditionalFormatting sqref="AV26">
    <cfRule type="cellIs" dxfId="4433" priority="5653" stopIfTrue="1" operator="notEqual">
      <formula>AK38</formula>
    </cfRule>
    <cfRule type="expression" dxfId="4432" priority="5654" stopIfTrue="1">
      <formula>$R$7=12</formula>
    </cfRule>
  </conditionalFormatting>
  <conditionalFormatting sqref="AW26">
    <cfRule type="cellIs" dxfId="4431" priority="5655" stopIfTrue="1" operator="notEqual">
      <formula>AJ38</formula>
    </cfRule>
    <cfRule type="expression" dxfId="4430" priority="5656" stopIfTrue="1">
      <formula>$R$7=12</formula>
    </cfRule>
  </conditionalFormatting>
  <conditionalFormatting sqref="AX24">
    <cfRule type="cellIs" dxfId="4429" priority="5657" stopIfTrue="1" operator="notEqual">
      <formula>AI40</formula>
    </cfRule>
    <cfRule type="expression" dxfId="4428" priority="5658" stopIfTrue="1">
      <formula>$R$7=12</formula>
    </cfRule>
  </conditionalFormatting>
  <conditionalFormatting sqref="AY24">
    <cfRule type="cellIs" dxfId="4427" priority="5659" stopIfTrue="1" operator="notEqual">
      <formula>AH40</formula>
    </cfRule>
    <cfRule type="expression" dxfId="4426" priority="5660" stopIfTrue="1">
      <formula>$R$7=12</formula>
    </cfRule>
  </conditionalFormatting>
  <conditionalFormatting sqref="AZ16">
    <cfRule type="cellIs" dxfId="4425" priority="5661" stopIfTrue="1" operator="notEqual">
      <formula>AA42</formula>
    </cfRule>
    <cfRule type="expression" dxfId="4424" priority="5662" stopIfTrue="1">
      <formula>$R$7=9</formula>
    </cfRule>
  </conditionalFormatting>
  <conditionalFormatting sqref="BA16">
    <cfRule type="cellIs" dxfId="4423" priority="5663" stopIfTrue="1" operator="notEqual">
      <formula>Z42</formula>
    </cfRule>
    <cfRule type="expression" dxfId="4422" priority="5664" stopIfTrue="1">
      <formula>$R$7=9</formula>
    </cfRule>
  </conditionalFormatting>
  <conditionalFormatting sqref="Z42">
    <cfRule type="cellIs" dxfId="4421" priority="5665" stopIfTrue="1" operator="notEqual">
      <formula>BA16</formula>
    </cfRule>
    <cfRule type="expression" dxfId="4420" priority="5666" stopIfTrue="1">
      <formula>$R$7=9</formula>
    </cfRule>
  </conditionalFormatting>
  <conditionalFormatting sqref="AA42">
    <cfRule type="cellIs" dxfId="4419" priority="5667" stopIfTrue="1" operator="notEqual">
      <formula>AZ16</formula>
    </cfRule>
    <cfRule type="expression" dxfId="4418" priority="5668" stopIfTrue="1">
      <formula>$R$7=9</formula>
    </cfRule>
  </conditionalFormatting>
  <conditionalFormatting sqref="AX26">
    <cfRule type="cellIs" dxfId="4417" priority="5669" stopIfTrue="1" operator="notEqual">
      <formula>AK40</formula>
    </cfRule>
    <cfRule type="expression" dxfId="4416" priority="5670" stopIfTrue="1">
      <formula>$R$7=13</formula>
    </cfRule>
  </conditionalFormatting>
  <conditionalFormatting sqref="AY26">
    <cfRule type="cellIs" dxfId="4415" priority="5671" stopIfTrue="1" operator="notEqual">
      <formula>AJ40</formula>
    </cfRule>
    <cfRule type="expression" dxfId="4414" priority="5672" stopIfTrue="1">
      <formula>$R$7=13</formula>
    </cfRule>
  </conditionalFormatting>
  <conditionalFormatting sqref="AJ40">
    <cfRule type="cellIs" dxfId="4413" priority="5673" stopIfTrue="1" operator="notEqual">
      <formula>AY26</formula>
    </cfRule>
    <cfRule type="expression" dxfId="4412" priority="5674" stopIfTrue="1">
      <formula>$R$7=13</formula>
    </cfRule>
  </conditionalFormatting>
  <conditionalFormatting sqref="AK40">
    <cfRule type="cellIs" dxfId="4411" priority="5675" stopIfTrue="1" operator="notEqual">
      <formula>AX26</formula>
    </cfRule>
    <cfRule type="expression" dxfId="4410" priority="5676" stopIfTrue="1">
      <formula>$R$7=13</formula>
    </cfRule>
  </conditionalFormatting>
  <conditionalFormatting sqref="AL38">
    <cfRule type="cellIs" dxfId="4409" priority="5677" stopIfTrue="1" operator="notEqual">
      <formula>AW28</formula>
    </cfRule>
    <cfRule type="expression" dxfId="4408" priority="5678" stopIfTrue="1">
      <formula>$R$7=13</formula>
    </cfRule>
  </conditionalFormatting>
  <conditionalFormatting sqref="AM38">
    <cfRule type="cellIs" dxfId="4407" priority="5679" stopIfTrue="1" operator="notEqual">
      <formula>AV28</formula>
    </cfRule>
    <cfRule type="expression" dxfId="4406" priority="5680" stopIfTrue="1">
      <formula>$R$7=13</formula>
    </cfRule>
  </conditionalFormatting>
  <conditionalFormatting sqref="AN36">
    <cfRule type="cellIs" dxfId="4405" priority="5681" stopIfTrue="1" operator="notEqual">
      <formula>AU30</formula>
    </cfRule>
    <cfRule type="expression" dxfId="4404" priority="5682" stopIfTrue="1">
      <formula>$R$7=13</formula>
    </cfRule>
  </conditionalFormatting>
  <conditionalFormatting sqref="AO36">
    <cfRule type="cellIs" dxfId="4403" priority="5683" stopIfTrue="1" operator="notEqual">
      <formula>AT30</formula>
    </cfRule>
    <cfRule type="expression" dxfId="4402" priority="5684" stopIfTrue="1">
      <formula>$R$7=13</formula>
    </cfRule>
  </conditionalFormatting>
  <conditionalFormatting sqref="AP34">
    <cfRule type="cellIs" dxfId="4401" priority="5685" stopIfTrue="1" operator="notEqual">
      <formula>AS32</formula>
    </cfRule>
    <cfRule type="expression" dxfId="4400" priority="5686" stopIfTrue="1">
      <formula>$G$9=9</formula>
    </cfRule>
  </conditionalFormatting>
  <conditionalFormatting sqref="AQ34">
    <cfRule type="cellIs" dxfId="4399" priority="5687" stopIfTrue="1" operator="notEqual">
      <formula>AR32</formula>
    </cfRule>
    <cfRule type="expression" dxfId="4398" priority="5688" stopIfTrue="1">
      <formula>$G$9=9</formula>
    </cfRule>
  </conditionalFormatting>
  <conditionalFormatting sqref="AV28">
    <cfRule type="cellIs" dxfId="4397" priority="5689" stopIfTrue="1" operator="notEqual">
      <formula>AM38</formula>
    </cfRule>
    <cfRule type="expression" dxfId="4396" priority="5690" stopIfTrue="1">
      <formula>$R$7=13</formula>
    </cfRule>
  </conditionalFormatting>
  <conditionalFormatting sqref="AW28">
    <cfRule type="cellIs" dxfId="4395" priority="5691" stopIfTrue="1" operator="notEqual">
      <formula>AL38</formula>
    </cfRule>
    <cfRule type="expression" dxfId="4394" priority="5692" stopIfTrue="1">
      <formula>$R$7=13</formula>
    </cfRule>
  </conditionalFormatting>
  <conditionalFormatting sqref="AT30">
    <cfRule type="cellIs" dxfId="4393" priority="5693" stopIfTrue="1" operator="notEqual">
      <formula>AO36</formula>
    </cfRule>
    <cfRule type="expression" dxfId="4392" priority="5694" stopIfTrue="1">
      <formula>$R$7=13</formula>
    </cfRule>
  </conditionalFormatting>
  <conditionalFormatting sqref="AU30">
    <cfRule type="cellIs" dxfId="4391" priority="5695" stopIfTrue="1" operator="notEqual">
      <formula>AN36</formula>
    </cfRule>
    <cfRule type="expression" dxfId="4390" priority="5696" stopIfTrue="1">
      <formula>$R$7=13</formula>
    </cfRule>
  </conditionalFormatting>
  <conditionalFormatting sqref="AR32">
    <cfRule type="cellIs" dxfId="4389" priority="5697" stopIfTrue="1" operator="notEqual">
      <formula>AQ34</formula>
    </cfRule>
    <cfRule type="expression" dxfId="4388" priority="5698" stopIfTrue="1">
      <formula>$G$9=9</formula>
    </cfRule>
  </conditionalFormatting>
  <conditionalFormatting sqref="AS32">
    <cfRule type="cellIs" dxfId="4387" priority="5699" stopIfTrue="1" operator="notEqual">
      <formula>AP34</formula>
    </cfRule>
    <cfRule type="expression" dxfId="4386" priority="5700" stopIfTrue="1">
      <formula>$G$9=9</formula>
    </cfRule>
  </conditionalFormatting>
  <conditionalFormatting sqref="AR42">
    <cfRule type="cellIs" dxfId="4385" priority="5701" stopIfTrue="1" operator="notEqual">
      <formula>BA34</formula>
    </cfRule>
    <cfRule type="expression" dxfId="4384" priority="5702" stopIfTrue="1">
      <formula>$R$7=4</formula>
    </cfRule>
  </conditionalFormatting>
  <conditionalFormatting sqref="AS42">
    <cfRule type="cellIs" dxfId="4383" priority="5703" stopIfTrue="1" operator="notEqual">
      <formula>AZ34</formula>
    </cfRule>
    <cfRule type="expression" dxfId="4382" priority="5704" stopIfTrue="1">
      <formula>$R$7=4</formula>
    </cfRule>
  </conditionalFormatting>
  <conditionalFormatting sqref="AZ34">
    <cfRule type="cellIs" dxfId="4381" priority="5705" stopIfTrue="1" operator="notEqual">
      <formula>AS42</formula>
    </cfRule>
    <cfRule type="expression" dxfId="4380" priority="5706" stopIfTrue="1">
      <formula>$R$7=4</formula>
    </cfRule>
  </conditionalFormatting>
  <conditionalFormatting sqref="BA34">
    <cfRule type="cellIs" dxfId="4379" priority="5707" stopIfTrue="1" operator="notEqual">
      <formula>AR42</formula>
    </cfRule>
    <cfRule type="expression" dxfId="4378" priority="5708" stopIfTrue="1">
      <formula>$R$7=4</formula>
    </cfRule>
  </conditionalFormatting>
  <conditionalFormatting sqref="AP36">
    <cfRule type="cellIs" dxfId="4377" priority="5709" stopIfTrue="1" operator="notEqual">
      <formula>AU32</formula>
    </cfRule>
    <cfRule type="expression" dxfId="4376" priority="5710" stopIfTrue="1">
      <formula>$R$7=14</formula>
    </cfRule>
  </conditionalFormatting>
  <conditionalFormatting sqref="AQ36">
    <cfRule type="cellIs" dxfId="4375" priority="5711" stopIfTrue="1" operator="notEqual">
      <formula>AT32</formula>
    </cfRule>
    <cfRule type="expression" dxfId="4374" priority="5712" stopIfTrue="1">
      <formula>$R$7=14</formula>
    </cfRule>
  </conditionalFormatting>
  <conditionalFormatting sqref="AP38">
    <cfRule type="cellIs" dxfId="4373" priority="5713" stopIfTrue="1" operator="notEqual">
      <formula>AW32</formula>
    </cfRule>
    <cfRule type="expression" dxfId="4372" priority="5714" stopIfTrue="1">
      <formula>$R$7=1</formula>
    </cfRule>
  </conditionalFormatting>
  <conditionalFormatting sqref="AQ38">
    <cfRule type="cellIs" dxfId="4371" priority="5715" stopIfTrue="1" operator="notEqual">
      <formula>AV32</formula>
    </cfRule>
    <cfRule type="expression" dxfId="4370" priority="5716" stopIfTrue="1">
      <formula>$R$7=1</formula>
    </cfRule>
  </conditionalFormatting>
  <conditionalFormatting sqref="AV32">
    <cfRule type="cellIs" dxfId="4369" priority="5717" stopIfTrue="1" operator="notEqual">
      <formula>AQ38</formula>
    </cfRule>
    <cfRule type="expression" dxfId="4368" priority="5718" stopIfTrue="1">
      <formula>$R$7=1</formula>
    </cfRule>
  </conditionalFormatting>
  <conditionalFormatting sqref="AY34">
    <cfRule type="cellIs" dxfId="4367" priority="5719" stopIfTrue="1" operator="notEqual">
      <formula>AR40</formula>
    </cfRule>
    <cfRule type="expression" dxfId="4366" priority="5720" stopIfTrue="1">
      <formula>$R$7=3</formula>
    </cfRule>
  </conditionalFormatting>
  <conditionalFormatting sqref="AR40">
    <cfRule type="cellIs" dxfId="4365" priority="5721" stopIfTrue="1" operator="notEqual">
      <formula>AY34</formula>
    </cfRule>
    <cfRule type="expression" dxfId="4364" priority="5722" stopIfTrue="1">
      <formula>$R$7=3</formula>
    </cfRule>
  </conditionalFormatting>
  <conditionalFormatting sqref="AS40">
    <cfRule type="cellIs" dxfId="4363" priority="5723" stopIfTrue="1" operator="notEqual">
      <formula>AX34</formula>
    </cfRule>
    <cfRule type="expression" dxfId="4362" priority="5724" stopIfTrue="1">
      <formula>$R$7=3</formula>
    </cfRule>
  </conditionalFormatting>
  <conditionalFormatting sqref="AX34">
    <cfRule type="cellIs" dxfId="4361" priority="5725" stopIfTrue="1" operator="notEqual">
      <formula>AS40</formula>
    </cfRule>
    <cfRule type="expression" dxfId="4360" priority="5726" stopIfTrue="1">
      <formula>$R$7=3</formula>
    </cfRule>
  </conditionalFormatting>
  <conditionalFormatting sqref="AL40">
    <cfRule type="cellIs" dxfId="4359" priority="5727" stopIfTrue="1" operator="notEqual">
      <formula>AY28</formula>
    </cfRule>
    <cfRule type="expression" dxfId="4358" priority="5728" stopIfTrue="1">
      <formula>$R$7=14</formula>
    </cfRule>
  </conditionalFormatting>
  <conditionalFormatting sqref="AM40">
    <cfRule type="cellIs" dxfId="4357" priority="5729" stopIfTrue="1" operator="notEqual">
      <formula>AX28</formula>
    </cfRule>
    <cfRule type="expression" dxfId="4356" priority="5730" stopIfTrue="1">
      <formula>$R$7=14</formula>
    </cfRule>
  </conditionalFormatting>
  <conditionalFormatting sqref="AT32">
    <cfRule type="cellIs" dxfId="4355" priority="5731" stopIfTrue="1" operator="notEqual">
      <formula>AQ36</formula>
    </cfRule>
    <cfRule type="expression" dxfId="4354" priority="5732" stopIfTrue="1">
      <formula>$R$7=14</formula>
    </cfRule>
  </conditionalFormatting>
  <conditionalFormatting sqref="AU32">
    <cfRule type="cellIs" dxfId="4353" priority="5733" stopIfTrue="1" operator="notEqual">
      <formula>AP36</formula>
    </cfRule>
    <cfRule type="expression" dxfId="4352" priority="5734" stopIfTrue="1">
      <formula>$R$7=14</formula>
    </cfRule>
  </conditionalFormatting>
  <conditionalFormatting sqref="AX28">
    <cfRule type="cellIs" dxfId="4351" priority="5735" stopIfTrue="1" operator="notEqual">
      <formula>AM40</formula>
    </cfRule>
    <cfRule type="expression" dxfId="4350" priority="5736" stopIfTrue="1">
      <formula>$R$7=14</formula>
    </cfRule>
  </conditionalFormatting>
  <conditionalFormatting sqref="AY28">
    <cfRule type="cellIs" dxfId="4349" priority="5737" stopIfTrue="1" operator="notEqual">
      <formula>AL40</formula>
    </cfRule>
    <cfRule type="expression" dxfId="4348" priority="5738" stopIfTrue="1">
      <formula>$R$7=14</formula>
    </cfRule>
  </conditionalFormatting>
  <conditionalFormatting sqref="AB42">
    <cfRule type="cellIs" dxfId="4347" priority="5739" stopIfTrue="1" operator="notEqual">
      <formula>BA18</formula>
    </cfRule>
    <cfRule type="expression" dxfId="4346" priority="5740" stopIfTrue="1">
      <formula>$R$7=10</formula>
    </cfRule>
  </conditionalFormatting>
  <conditionalFormatting sqref="AC42">
    <cfRule type="cellIs" dxfId="4345" priority="5741" stopIfTrue="1" operator="notEqual">
      <formula>AZ18</formula>
    </cfRule>
    <cfRule type="expression" dxfId="4344" priority="5742" stopIfTrue="1">
      <formula>$R$7=10</formula>
    </cfRule>
  </conditionalFormatting>
  <conditionalFormatting sqref="AZ18">
    <cfRule type="cellIs" dxfId="4343" priority="5743" stopIfTrue="1" operator="notEqual">
      <formula>AC42</formula>
    </cfRule>
    <cfRule type="expression" dxfId="4342" priority="5744" stopIfTrue="1">
      <formula>$R$7=10</formula>
    </cfRule>
  </conditionalFormatting>
  <conditionalFormatting sqref="BA18">
    <cfRule type="cellIs" dxfId="4341" priority="5745" stopIfTrue="1" operator="notEqual">
      <formula>AB42</formula>
    </cfRule>
    <cfRule type="expression" dxfId="4340" priority="5746" stopIfTrue="1">
      <formula>$R$7=10</formula>
    </cfRule>
  </conditionalFormatting>
  <conditionalFormatting sqref="AN40">
    <cfRule type="cellIs" dxfId="4339" priority="5747" stopIfTrue="1" operator="notEqual">
      <formula>AY30</formula>
    </cfRule>
    <cfRule type="expression" dxfId="4338" priority="5748" stopIfTrue="1">
      <formula>$R$7=1</formula>
    </cfRule>
  </conditionalFormatting>
  <conditionalFormatting sqref="AO40">
    <cfRule type="cellIs" dxfId="4337" priority="5749" stopIfTrue="1" operator="notEqual">
      <formula>AX30</formula>
    </cfRule>
    <cfRule type="expression" dxfId="4336" priority="5750" stopIfTrue="1">
      <formula>$R$7=1</formula>
    </cfRule>
  </conditionalFormatting>
  <conditionalFormatting sqref="AX30">
    <cfRule type="cellIs" dxfId="4335" priority="5751" stopIfTrue="1" operator="notEqual">
      <formula>AO40</formula>
    </cfRule>
    <cfRule type="expression" dxfId="4334" priority="5752" stopIfTrue="1">
      <formula>$R$7=1</formula>
    </cfRule>
  </conditionalFormatting>
  <conditionalFormatting sqref="AY30">
    <cfRule type="cellIs" dxfId="4333" priority="5753" stopIfTrue="1" operator="notEqual">
      <formula>AN40</formula>
    </cfRule>
    <cfRule type="expression" dxfId="4332" priority="5754" stopIfTrue="1">
      <formula>$R$7=1</formula>
    </cfRule>
  </conditionalFormatting>
  <conditionalFormatting sqref="AW32">
    <cfRule type="cellIs" dxfId="4331" priority="5755" stopIfTrue="1" operator="notEqual">
      <formula>AP38</formula>
    </cfRule>
    <cfRule type="expression" dxfId="4330" priority="5756" stopIfTrue="1">
      <formula>$R$7=1</formula>
    </cfRule>
  </conditionalFormatting>
  <conditionalFormatting sqref="AT34">
    <cfRule type="cellIs" dxfId="4329" priority="5757" stopIfTrue="1" operator="notEqual">
      <formula>AS36</formula>
    </cfRule>
    <cfRule type="expression" dxfId="4328" priority="5758" stopIfTrue="1">
      <formula>$R$7=1</formula>
    </cfRule>
  </conditionalFormatting>
  <conditionalFormatting sqref="AU34">
    <cfRule type="cellIs" dxfId="4327" priority="5759" stopIfTrue="1" operator="notEqual">
      <formula>AR36</formula>
    </cfRule>
    <cfRule type="expression" dxfId="4326" priority="5760" stopIfTrue="1">
      <formula>$R$7=1</formula>
    </cfRule>
  </conditionalFormatting>
  <conditionalFormatting sqref="AR36">
    <cfRule type="cellIs" dxfId="4325" priority="5761" stopIfTrue="1" operator="notEqual">
      <formula>AU34</formula>
    </cfRule>
    <cfRule type="expression" dxfId="4324" priority="5762" stopIfTrue="1">
      <formula>$R$7=1</formula>
    </cfRule>
  </conditionalFormatting>
  <conditionalFormatting sqref="AS36">
    <cfRule type="cellIs" dxfId="4323" priority="5763" stopIfTrue="1" operator="notEqual">
      <formula>AT34</formula>
    </cfRule>
    <cfRule type="expression" dxfId="4322" priority="5764" stopIfTrue="1">
      <formula>$R$7=1</formula>
    </cfRule>
  </conditionalFormatting>
  <conditionalFormatting sqref="AP40">
    <cfRule type="cellIs" dxfId="4321" priority="5765" stopIfTrue="1" operator="notEqual">
      <formula>AY32</formula>
    </cfRule>
    <cfRule type="expression" dxfId="4320" priority="5766" stopIfTrue="1">
      <formula>$R$7=2</formula>
    </cfRule>
  </conditionalFormatting>
  <conditionalFormatting sqref="AQ40">
    <cfRule type="cellIs" dxfId="4319" priority="5767" stopIfTrue="1" operator="notEqual">
      <formula>AX32</formula>
    </cfRule>
    <cfRule type="expression" dxfId="4318" priority="5768" stopIfTrue="1">
      <formula>$R$7=2</formula>
    </cfRule>
  </conditionalFormatting>
  <conditionalFormatting sqref="AX32">
    <cfRule type="cellIs" dxfId="4317" priority="5769" stopIfTrue="1" operator="notEqual">
      <formula>AQ40</formula>
    </cfRule>
    <cfRule type="expression" dxfId="4316" priority="5770" stopIfTrue="1">
      <formula>$R$7=2</formula>
    </cfRule>
  </conditionalFormatting>
  <conditionalFormatting sqref="AY32">
    <cfRule type="cellIs" dxfId="4315" priority="5771" stopIfTrue="1" operator="notEqual">
      <formula>AP40</formula>
    </cfRule>
    <cfRule type="expression" dxfId="4314" priority="5772" stopIfTrue="1">
      <formula>$R$7=2</formula>
    </cfRule>
  </conditionalFormatting>
  <conditionalFormatting sqref="AD42">
    <cfRule type="cellIs" dxfId="4313" priority="5773" stopIfTrue="1" operator="notEqual">
      <formula>BA20</formula>
    </cfRule>
    <cfRule type="expression" dxfId="4312" priority="5774" stopIfTrue="1">
      <formula>$R$7=11</formula>
    </cfRule>
  </conditionalFormatting>
  <conditionalFormatting sqref="AE42">
    <cfRule type="cellIs" dxfId="4311" priority="5775" stopIfTrue="1" operator="notEqual">
      <formula>AZ20</formula>
    </cfRule>
    <cfRule type="expression" dxfId="4310" priority="5776" stopIfTrue="1">
      <formula>$R$7=11</formula>
    </cfRule>
  </conditionalFormatting>
  <conditionalFormatting sqref="AZ20">
    <cfRule type="cellIs" dxfId="4309" priority="5777" stopIfTrue="1" operator="notEqual">
      <formula>AE42</formula>
    </cfRule>
    <cfRule type="expression" dxfId="4308" priority="5778" stopIfTrue="1">
      <formula>$R$7=11</formula>
    </cfRule>
  </conditionalFormatting>
  <conditionalFormatting sqref="BA20">
    <cfRule type="cellIs" dxfId="4307" priority="5779" stopIfTrue="1" operator="notEqual">
      <formula>AD42</formula>
    </cfRule>
    <cfRule type="expression" dxfId="4306" priority="5780" stopIfTrue="1">
      <formula>$R$7=11</formula>
    </cfRule>
  </conditionalFormatting>
  <conditionalFormatting sqref="AV36">
    <cfRule type="cellIs" dxfId="4305" priority="5781" stopIfTrue="1" operator="notEqual">
      <formula>AU38</formula>
    </cfRule>
    <cfRule type="expression" dxfId="4304" priority="5782" stopIfTrue="1">
      <formula>$G$9=13</formula>
    </cfRule>
  </conditionalFormatting>
  <conditionalFormatting sqref="AW36">
    <cfRule type="cellIs" dxfId="4303" priority="5783" stopIfTrue="1" operator="notEqual">
      <formula>AT38</formula>
    </cfRule>
    <cfRule type="expression" dxfId="4302" priority="5784" stopIfTrue="1">
      <formula>$G$9=13</formula>
    </cfRule>
  </conditionalFormatting>
  <conditionalFormatting sqref="AT38">
    <cfRule type="cellIs" dxfId="4301" priority="5785" stopIfTrue="1" operator="notEqual">
      <formula>AW36</formula>
    </cfRule>
    <cfRule type="expression" dxfId="4300" priority="5786" stopIfTrue="1">
      <formula>$G$9=13</formula>
    </cfRule>
  </conditionalFormatting>
  <conditionalFormatting sqref="AU38">
    <cfRule type="cellIs" dxfId="4299" priority="5787" stopIfTrue="1" operator="notEqual">
      <formula>AV36</formula>
    </cfRule>
    <cfRule type="expression" dxfId="4298" priority="5788" stopIfTrue="1">
      <formula>$G$9=13</formula>
    </cfRule>
  </conditionalFormatting>
  <conditionalFormatting sqref="AV42 AT40 BN60">
    <cfRule type="cellIs" dxfId="4297" priority="5789" stopIfTrue="1" operator="notEqual">
      <formula>AY36</formula>
    </cfRule>
    <cfRule type="expression" dxfId="4296" priority="5790" stopIfTrue="1">
      <formula>$G$9=14</formula>
    </cfRule>
  </conditionalFormatting>
  <conditionalFormatting sqref="AW42 AU40 BO60">
    <cfRule type="cellIs" dxfId="4295" priority="5791" stopIfTrue="1" operator="notEqual">
      <formula>AX36</formula>
    </cfRule>
    <cfRule type="expression" dxfId="4294" priority="5792" stopIfTrue="1">
      <formula>$G$9=14</formula>
    </cfRule>
  </conditionalFormatting>
  <conditionalFormatting sqref="AZ38 AX36 BR56">
    <cfRule type="cellIs" dxfId="4293" priority="5793" stopIfTrue="1" operator="notEqual">
      <formula>AU40</formula>
    </cfRule>
    <cfRule type="expression" dxfId="4292" priority="5794" stopIfTrue="1">
      <formula>$G$9=14</formula>
    </cfRule>
  </conditionalFormatting>
  <conditionalFormatting sqref="BA38 AY36 BS56">
    <cfRule type="cellIs" dxfId="4291" priority="5795" stopIfTrue="1" operator="notEqual">
      <formula>AT40</formula>
    </cfRule>
    <cfRule type="expression" dxfId="4290" priority="5796" stopIfTrue="1">
      <formula>$G$9=14</formula>
    </cfRule>
  </conditionalFormatting>
  <conditionalFormatting sqref="AV40">
    <cfRule type="cellIs" dxfId="4289" priority="5797" stopIfTrue="1" operator="notEqual">
      <formula>AY38</formula>
    </cfRule>
    <cfRule type="expression" dxfId="4288" priority="5798" stopIfTrue="1">
      <formula>$G$9=15</formula>
    </cfRule>
  </conditionalFormatting>
  <conditionalFormatting sqref="AW40">
    <cfRule type="cellIs" dxfId="4287" priority="5799" stopIfTrue="1" operator="notEqual">
      <formula>AX38</formula>
    </cfRule>
    <cfRule type="expression" dxfId="4286" priority="5800" stopIfTrue="1">
      <formula>$G$9=15</formula>
    </cfRule>
  </conditionalFormatting>
  <conditionalFormatting sqref="AX38">
    <cfRule type="cellIs" dxfId="4285" priority="5801" stopIfTrue="1" operator="notEqual">
      <formula>AW40</formula>
    </cfRule>
    <cfRule type="expression" dxfId="4284" priority="5802" stopIfTrue="1">
      <formula>$G$9=15</formula>
    </cfRule>
  </conditionalFormatting>
  <conditionalFormatting sqref="AY38">
    <cfRule type="cellIs" dxfId="4283" priority="5803" stopIfTrue="1" operator="notEqual">
      <formula>AV40</formula>
    </cfRule>
    <cfRule type="expression" dxfId="4282" priority="5804" stopIfTrue="1">
      <formula>$G$9=15</formula>
    </cfRule>
  </conditionalFormatting>
  <conditionalFormatting sqref="AX42 AF24">
    <cfRule type="cellIs" dxfId="4281" priority="5805" stopIfTrue="1" operator="notEqual">
      <formula>AI22</formula>
    </cfRule>
    <cfRule type="expression" dxfId="4280" priority="5806" stopIfTrue="1">
      <formula>$G$9=16</formula>
    </cfRule>
  </conditionalFormatting>
  <conditionalFormatting sqref="AY42 AG24">
    <cfRule type="cellIs" dxfId="4279" priority="5807" stopIfTrue="1" operator="notEqual">
      <formula>AH22</formula>
    </cfRule>
    <cfRule type="expression" dxfId="4278" priority="5808" stopIfTrue="1">
      <formula>$G$9=16</formula>
    </cfRule>
  </conditionalFormatting>
  <conditionalFormatting sqref="AZ40 AH22">
    <cfRule type="cellIs" dxfId="4277" priority="5809" stopIfTrue="1" operator="notEqual">
      <formula>AG24</formula>
    </cfRule>
    <cfRule type="expression" dxfId="4276" priority="5810" stopIfTrue="1">
      <formula>$G$9=16</formula>
    </cfRule>
  </conditionalFormatting>
  <conditionalFormatting sqref="BA40 AI22">
    <cfRule type="cellIs" dxfId="4275" priority="5811" stopIfTrue="1" operator="notEqual">
      <formula>AF24</formula>
    </cfRule>
    <cfRule type="expression" dxfId="4274" priority="5812" stopIfTrue="1">
      <formula>$G$9=16</formula>
    </cfRule>
  </conditionalFormatting>
  <conditionalFormatting sqref="R38">
    <cfRule type="cellIs" dxfId="4273" priority="5813" stopIfTrue="1" operator="notEqual">
      <formula>AW8</formula>
    </cfRule>
    <cfRule type="expression" dxfId="4272" priority="5814" stopIfTrue="1">
      <formula>$R$7=3</formula>
    </cfRule>
  </conditionalFormatting>
  <conditionalFormatting sqref="S38">
    <cfRule type="cellIs" dxfId="4271" priority="5815" stopIfTrue="1" operator="notEqual">
      <formula>AV8</formula>
    </cfRule>
    <cfRule type="expression" dxfId="4270" priority="5816" stopIfTrue="1">
      <formula>$R$7=3</formula>
    </cfRule>
  </conditionalFormatting>
  <conditionalFormatting sqref="T36">
    <cfRule type="cellIs" dxfId="4269" priority="5817" stopIfTrue="1" operator="notEqual">
      <formula>AU10</formula>
    </cfRule>
    <cfRule type="expression" dxfId="4268" priority="5818" stopIfTrue="1">
      <formula>$R$7=3</formula>
    </cfRule>
  </conditionalFormatting>
  <conditionalFormatting sqref="U36">
    <cfRule type="cellIs" dxfId="4267" priority="5819" stopIfTrue="1" operator="notEqual">
      <formula>AT10</formula>
    </cfRule>
    <cfRule type="expression" dxfId="4266" priority="5820" stopIfTrue="1">
      <formula>$R$7=3</formula>
    </cfRule>
  </conditionalFormatting>
  <conditionalFormatting sqref="V34">
    <cfRule type="cellIs" dxfId="4265" priority="5821" stopIfTrue="1" operator="notEqual">
      <formula>AS12</formula>
    </cfRule>
    <cfRule type="expression" dxfId="4264" priority="5822" stopIfTrue="1">
      <formula>$G$9=16</formula>
    </cfRule>
  </conditionalFormatting>
  <conditionalFormatting sqref="W34">
    <cfRule type="cellIs" dxfId="4263" priority="5823" stopIfTrue="1" operator="notEqual">
      <formula>AR12</formula>
    </cfRule>
    <cfRule type="expression" dxfId="4262" priority="5824" stopIfTrue="1">
      <formula>$G$9=16</formula>
    </cfRule>
  </conditionalFormatting>
  <conditionalFormatting sqref="X32">
    <cfRule type="cellIs" dxfId="4261" priority="5825" stopIfTrue="1" operator="notEqual">
      <formula>AQ14</formula>
    </cfRule>
    <cfRule type="expression" dxfId="4260" priority="5826" stopIfTrue="1">
      <formula>$G$9=16</formula>
    </cfRule>
  </conditionalFormatting>
  <conditionalFormatting sqref="Y32">
    <cfRule type="cellIs" dxfId="4259" priority="5827" stopIfTrue="1" operator="notEqual">
      <formula>AP14</formula>
    </cfRule>
    <cfRule type="expression" dxfId="4258" priority="5828" stopIfTrue="1">
      <formula>$G$9=16</formula>
    </cfRule>
  </conditionalFormatting>
  <conditionalFormatting sqref="Z30">
    <cfRule type="cellIs" dxfId="4257" priority="5829" stopIfTrue="1" operator="notEqual">
      <formula>AO16</formula>
    </cfRule>
    <cfRule type="expression" dxfId="4256" priority="5830" stopIfTrue="1">
      <formula>$G$9=16</formula>
    </cfRule>
  </conditionalFormatting>
  <conditionalFormatting sqref="AA30">
    <cfRule type="cellIs" dxfId="4255" priority="5831" stopIfTrue="1" operator="notEqual">
      <formula>AN16</formula>
    </cfRule>
    <cfRule type="expression" dxfId="4254" priority="5832" stopIfTrue="1">
      <formula>$G$9=16</formula>
    </cfRule>
  </conditionalFormatting>
  <conditionalFormatting sqref="AB28">
    <cfRule type="cellIs" dxfId="4253" priority="5833" stopIfTrue="1" operator="notEqual">
      <formula>AM18</formula>
    </cfRule>
    <cfRule type="expression" dxfId="4252" priority="5834" stopIfTrue="1">
      <formula>$G$9=16</formula>
    </cfRule>
  </conditionalFormatting>
  <conditionalFormatting sqref="AC28">
    <cfRule type="cellIs" dxfId="4251" priority="5835" stopIfTrue="1" operator="notEqual">
      <formula>AL18</formula>
    </cfRule>
    <cfRule type="expression" dxfId="4250" priority="5836" stopIfTrue="1">
      <formula>$G$9=16</formula>
    </cfRule>
  </conditionalFormatting>
  <conditionalFormatting sqref="AD26">
    <cfRule type="cellIs" dxfId="4249" priority="5837" stopIfTrue="1" operator="notEqual">
      <formula>AK20</formula>
    </cfRule>
    <cfRule type="expression" dxfId="4248" priority="5838" stopIfTrue="1">
      <formula>$G$9=16</formula>
    </cfRule>
  </conditionalFormatting>
  <conditionalFormatting sqref="AE26">
    <cfRule type="cellIs" dxfId="4247" priority="5839" stopIfTrue="1" operator="notEqual">
      <formula>AJ20</formula>
    </cfRule>
    <cfRule type="expression" dxfId="4246" priority="5840" stopIfTrue="1">
      <formula>$G$9=16</formula>
    </cfRule>
  </conditionalFormatting>
  <conditionalFormatting sqref="AJ20">
    <cfRule type="cellIs" dxfId="4245" priority="5841" stopIfTrue="1" operator="notEqual">
      <formula>AE26</formula>
    </cfRule>
    <cfRule type="expression" dxfId="4244" priority="5842" stopIfTrue="1">
      <formula>$G$9=16</formula>
    </cfRule>
  </conditionalFormatting>
  <conditionalFormatting sqref="AK20">
    <cfRule type="cellIs" dxfId="4243" priority="5843" stopIfTrue="1" operator="notEqual">
      <formula>AD26</formula>
    </cfRule>
    <cfRule type="expression" dxfId="4242" priority="5844" stopIfTrue="1">
      <formula>$G$9=16</formula>
    </cfRule>
  </conditionalFormatting>
  <conditionalFormatting sqref="AL18">
    <cfRule type="cellIs" dxfId="4241" priority="5845" stopIfTrue="1" operator="notEqual">
      <formula>AC28</formula>
    </cfRule>
    <cfRule type="expression" dxfId="4240" priority="5846" stopIfTrue="1">
      <formula>$G$9=16</formula>
    </cfRule>
  </conditionalFormatting>
  <conditionalFormatting sqref="AM18">
    <cfRule type="cellIs" dxfId="4239" priority="5847" stopIfTrue="1" operator="notEqual">
      <formula>AB28</formula>
    </cfRule>
    <cfRule type="expression" dxfId="4238" priority="5848" stopIfTrue="1">
      <formula>$G$9=16</formula>
    </cfRule>
  </conditionalFormatting>
  <conditionalFormatting sqref="AN16">
    <cfRule type="cellIs" dxfId="4237" priority="5849" stopIfTrue="1" operator="notEqual">
      <formula>AA30</formula>
    </cfRule>
    <cfRule type="expression" dxfId="4236" priority="5850" stopIfTrue="1">
      <formula>$G$9=16</formula>
    </cfRule>
  </conditionalFormatting>
  <conditionalFormatting sqref="AO16">
    <cfRule type="cellIs" dxfId="4235" priority="5851" stopIfTrue="1" operator="notEqual">
      <formula>Z30</formula>
    </cfRule>
    <cfRule type="expression" dxfId="4234" priority="5852" stopIfTrue="1">
      <formula>$G$9=16</formula>
    </cfRule>
  </conditionalFormatting>
  <conditionalFormatting sqref="AP14">
    <cfRule type="cellIs" dxfId="4233" priority="5853" stopIfTrue="1" operator="notEqual">
      <formula>Y32</formula>
    </cfRule>
    <cfRule type="expression" dxfId="4232" priority="5854" stopIfTrue="1">
      <formula>$G$9=16</formula>
    </cfRule>
  </conditionalFormatting>
  <conditionalFormatting sqref="AQ14">
    <cfRule type="cellIs" dxfId="4231" priority="5855" stopIfTrue="1" operator="notEqual">
      <formula>X32</formula>
    </cfRule>
    <cfRule type="expression" dxfId="4230" priority="5856" stopIfTrue="1">
      <formula>$G$9=16</formula>
    </cfRule>
  </conditionalFormatting>
  <conditionalFormatting sqref="AR12">
    <cfRule type="cellIs" dxfId="4229" priority="5857" stopIfTrue="1" operator="notEqual">
      <formula>W34</formula>
    </cfRule>
    <cfRule type="expression" dxfId="4228" priority="5858" stopIfTrue="1">
      <formula>$G$9=16</formula>
    </cfRule>
  </conditionalFormatting>
  <conditionalFormatting sqref="AS12">
    <cfRule type="cellIs" dxfId="4227" priority="5859" stopIfTrue="1" operator="notEqual">
      <formula>V34</formula>
    </cfRule>
    <cfRule type="expression" dxfId="4226" priority="5860" stopIfTrue="1">
      <formula>$G$9=16</formula>
    </cfRule>
  </conditionalFormatting>
  <conditionalFormatting sqref="AT10">
    <cfRule type="cellIs" dxfId="4225" priority="5861" stopIfTrue="1" operator="notEqual">
      <formula>U36</formula>
    </cfRule>
    <cfRule type="expression" dxfId="4224" priority="5862" stopIfTrue="1">
      <formula>$R$7=3</formula>
    </cfRule>
  </conditionalFormatting>
  <conditionalFormatting sqref="AU10">
    <cfRule type="cellIs" dxfId="4223" priority="5863" stopIfTrue="1" operator="notEqual">
      <formula>T36</formula>
    </cfRule>
    <cfRule type="expression" dxfId="4222" priority="5864" stopIfTrue="1">
      <formula>$R$7=3</formula>
    </cfRule>
  </conditionalFormatting>
  <conditionalFormatting sqref="AV8">
    <cfRule type="cellIs" dxfId="4221" priority="5865" stopIfTrue="1" operator="notEqual">
      <formula>S38</formula>
    </cfRule>
    <cfRule type="expression" dxfId="4220" priority="5866" stopIfTrue="1">
      <formula>$R$7=3</formula>
    </cfRule>
  </conditionalFormatting>
  <conditionalFormatting sqref="AW8">
    <cfRule type="cellIs" dxfId="4219" priority="5867" stopIfTrue="1" operator="notEqual">
      <formula>R38</formula>
    </cfRule>
    <cfRule type="expression" dxfId="4218" priority="5868" stopIfTrue="1">
      <formula>$R$7=3</formula>
    </cfRule>
  </conditionalFormatting>
  <conditionalFormatting sqref="AH42">
    <cfRule type="cellIs" dxfId="4217" priority="5869" stopIfTrue="1" operator="notEqual">
      <formula>BA24</formula>
    </cfRule>
    <cfRule type="expression" dxfId="4216" priority="5870" stopIfTrue="1">
      <formula>$R$7=13</formula>
    </cfRule>
  </conditionalFormatting>
  <conditionalFormatting sqref="AI42">
    <cfRule type="cellIs" dxfId="4215" priority="5871" stopIfTrue="1" operator="notEqual">
      <formula>AZ24</formula>
    </cfRule>
    <cfRule type="expression" dxfId="4214" priority="5872" stopIfTrue="1">
      <formula>$R$7=13</formula>
    </cfRule>
  </conditionalFormatting>
  <conditionalFormatting sqref="AZ24">
    <cfRule type="cellIs" dxfId="4213" priority="5873" stopIfTrue="1" operator="notEqual">
      <formula>AI42</formula>
    </cfRule>
    <cfRule type="expression" dxfId="4212" priority="5874" stopIfTrue="1">
      <formula>$R$7=13</formula>
    </cfRule>
  </conditionalFormatting>
  <conditionalFormatting sqref="BA24">
    <cfRule type="cellIs" dxfId="4211" priority="5875" stopIfTrue="1" operator="notEqual">
      <formula>AH42</formula>
    </cfRule>
    <cfRule type="expression" dxfId="4210" priority="5876" stopIfTrue="1">
      <formula>$R$7=13</formula>
    </cfRule>
  </conditionalFormatting>
  <conditionalFormatting sqref="AF26">
    <cfRule type="cellIs" dxfId="4209" priority="5877" stopIfTrue="1" operator="notEqual">
      <formula>AK22</formula>
    </cfRule>
    <cfRule type="expression" dxfId="4208" priority="5878" stopIfTrue="1">
      <formula>$G$9=17</formula>
    </cfRule>
  </conditionalFormatting>
  <conditionalFormatting sqref="AG26">
    <cfRule type="cellIs" dxfId="4207" priority="5879" stopIfTrue="1" operator="notEqual">
      <formula>AJ22</formula>
    </cfRule>
    <cfRule type="expression" dxfId="4206" priority="5880" stopIfTrue="1">
      <formula>$G$9=17</formula>
    </cfRule>
  </conditionalFormatting>
  <conditionalFormatting sqref="AD28">
    <cfRule type="cellIs" dxfId="4205" priority="5881" stopIfTrue="1" operator="notEqual">
      <formula>AM20</formula>
    </cfRule>
    <cfRule type="expression" dxfId="4204" priority="5882" stopIfTrue="1">
      <formula>$G$9=17</formula>
    </cfRule>
  </conditionalFormatting>
  <conditionalFormatting sqref="AE28">
    <cfRule type="cellIs" dxfId="4203" priority="5883" stopIfTrue="1" operator="notEqual">
      <formula>AL20</formula>
    </cfRule>
    <cfRule type="expression" dxfId="4202" priority="5884" stopIfTrue="1">
      <formula>$G$9=17</formula>
    </cfRule>
  </conditionalFormatting>
  <conditionalFormatting sqref="AB30">
    <cfRule type="cellIs" dxfId="4201" priority="5885" stopIfTrue="1" operator="notEqual">
      <formula>AO18</formula>
    </cfRule>
    <cfRule type="expression" dxfId="4200" priority="5886" stopIfTrue="1">
      <formula>$G$9=17</formula>
    </cfRule>
  </conditionalFormatting>
  <conditionalFormatting sqref="AC30">
    <cfRule type="cellIs" dxfId="4199" priority="5887" stopIfTrue="1" operator="notEqual">
      <formula>AN18</formula>
    </cfRule>
    <cfRule type="expression" dxfId="4198" priority="5888" stopIfTrue="1">
      <formula>$G$9=17</formula>
    </cfRule>
  </conditionalFormatting>
  <conditionalFormatting sqref="Z32">
    <cfRule type="cellIs" dxfId="4197" priority="5889" stopIfTrue="1" operator="notEqual">
      <formula>AQ16</formula>
    </cfRule>
    <cfRule type="expression" dxfId="4196" priority="5890" stopIfTrue="1">
      <formula>$G$9=17</formula>
    </cfRule>
  </conditionalFormatting>
  <conditionalFormatting sqref="AA32">
    <cfRule type="cellIs" dxfId="4195" priority="5891" stopIfTrue="1" operator="notEqual">
      <formula>AP16</formula>
    </cfRule>
    <cfRule type="expression" dxfId="4194" priority="5892" stopIfTrue="1">
      <formula>$G$9=17</formula>
    </cfRule>
  </conditionalFormatting>
  <conditionalFormatting sqref="X34">
    <cfRule type="cellIs" dxfId="4193" priority="5893" stopIfTrue="1" operator="notEqual">
      <formula>AS14</formula>
    </cfRule>
    <cfRule type="expression" dxfId="4192" priority="5894" stopIfTrue="1">
      <formula>$G$9=17</formula>
    </cfRule>
  </conditionalFormatting>
  <conditionalFormatting sqref="Y34">
    <cfRule type="cellIs" dxfId="4191" priority="5895" stopIfTrue="1" operator="notEqual">
      <formula>AR14</formula>
    </cfRule>
    <cfRule type="expression" dxfId="4190" priority="5896" stopIfTrue="1">
      <formula>$G$9=17</formula>
    </cfRule>
  </conditionalFormatting>
  <conditionalFormatting sqref="V36">
    <cfRule type="cellIs" dxfId="4189" priority="5897" stopIfTrue="1" operator="notEqual">
      <formula>AU12</formula>
    </cfRule>
    <cfRule type="expression" dxfId="4188" priority="5898" stopIfTrue="1">
      <formula>$R$7=4</formula>
    </cfRule>
  </conditionalFormatting>
  <conditionalFormatting sqref="W36">
    <cfRule type="cellIs" dxfId="4187" priority="5899" stopIfTrue="1" operator="notEqual">
      <formula>AT12</formula>
    </cfRule>
    <cfRule type="expression" dxfId="4186" priority="5900" stopIfTrue="1">
      <formula>$R$7=4</formula>
    </cfRule>
  </conditionalFormatting>
  <conditionalFormatting sqref="T38">
    <cfRule type="cellIs" dxfId="4185" priority="5901" stopIfTrue="1" operator="notEqual">
      <formula>AW10</formula>
    </cfRule>
    <cfRule type="expression" dxfId="4184" priority="5902" stopIfTrue="1">
      <formula>$R$7=4</formula>
    </cfRule>
  </conditionalFormatting>
  <conditionalFormatting sqref="U38">
    <cfRule type="cellIs" dxfId="4183" priority="5903" stopIfTrue="1" operator="notEqual">
      <formula>AV10</formula>
    </cfRule>
    <cfRule type="expression" dxfId="4182" priority="5904" stopIfTrue="1">
      <formula>$R$7=4</formula>
    </cfRule>
  </conditionalFormatting>
  <conditionalFormatting sqref="R40">
    <cfRule type="cellIs" dxfId="4181" priority="5905" stopIfTrue="1" operator="notEqual">
      <formula>AY8</formula>
    </cfRule>
    <cfRule type="expression" dxfId="4180" priority="5906" stopIfTrue="1">
      <formula>$R$7=4</formula>
    </cfRule>
  </conditionalFormatting>
  <conditionalFormatting sqref="S40">
    <cfRule type="cellIs" dxfId="4179" priority="5907" stopIfTrue="1" operator="notEqual">
      <formula>AX8</formula>
    </cfRule>
    <cfRule type="expression" dxfId="4178" priority="5908" stopIfTrue="1">
      <formula>$R$7=4</formula>
    </cfRule>
  </conditionalFormatting>
  <conditionalFormatting sqref="AJ22">
    <cfRule type="cellIs" dxfId="4177" priority="5909" stopIfTrue="1" operator="notEqual">
      <formula>AG26</formula>
    </cfRule>
    <cfRule type="expression" dxfId="4176" priority="5910" stopIfTrue="1">
      <formula>$G$9=17</formula>
    </cfRule>
  </conditionalFormatting>
  <conditionalFormatting sqref="AK22">
    <cfRule type="cellIs" dxfId="4175" priority="5911" stopIfTrue="1" operator="notEqual">
      <formula>AF26</formula>
    </cfRule>
    <cfRule type="expression" dxfId="4174" priority="5912" stopIfTrue="1">
      <formula>$G$9=17</formula>
    </cfRule>
  </conditionalFormatting>
  <conditionalFormatting sqref="AL20">
    <cfRule type="cellIs" dxfId="4173" priority="5913" stopIfTrue="1" operator="notEqual">
      <formula>AE28</formula>
    </cfRule>
    <cfRule type="expression" dxfId="4172" priority="5914" stopIfTrue="1">
      <formula>$G$9=17</formula>
    </cfRule>
  </conditionalFormatting>
  <conditionalFormatting sqref="AM20">
    <cfRule type="cellIs" dxfId="4171" priority="5915" stopIfTrue="1" operator="notEqual">
      <formula>AD28</formula>
    </cfRule>
    <cfRule type="expression" dxfId="4170" priority="5916" stopIfTrue="1">
      <formula>$G$9=17</formula>
    </cfRule>
  </conditionalFormatting>
  <conditionalFormatting sqref="AN18">
    <cfRule type="cellIs" dxfId="4169" priority="5917" stopIfTrue="1" operator="notEqual">
      <formula>AC30</formula>
    </cfRule>
    <cfRule type="expression" dxfId="4168" priority="5918" stopIfTrue="1">
      <formula>$G$9=17</formula>
    </cfRule>
  </conditionalFormatting>
  <conditionalFormatting sqref="AO18">
    <cfRule type="cellIs" dxfId="4167" priority="5919" stopIfTrue="1" operator="notEqual">
      <formula>AB30</formula>
    </cfRule>
    <cfRule type="expression" dxfId="4166" priority="5920" stopIfTrue="1">
      <formula>$G$9=17</formula>
    </cfRule>
  </conditionalFormatting>
  <conditionalFormatting sqref="AP16">
    <cfRule type="cellIs" dxfId="4165" priority="5921" stopIfTrue="1" operator="notEqual">
      <formula>AA32</formula>
    </cfRule>
    <cfRule type="expression" dxfId="4164" priority="5922" stopIfTrue="1">
      <formula>$G$9=17</formula>
    </cfRule>
  </conditionalFormatting>
  <conditionalFormatting sqref="AQ16">
    <cfRule type="cellIs" dxfId="4163" priority="5923" stopIfTrue="1" operator="notEqual">
      <formula>Z32</formula>
    </cfRule>
    <cfRule type="expression" dxfId="4162" priority="5924" stopIfTrue="1">
      <formula>$G$9=17</formula>
    </cfRule>
  </conditionalFormatting>
  <conditionalFormatting sqref="AR14">
    <cfRule type="cellIs" dxfId="4161" priority="5925" stopIfTrue="1" operator="notEqual">
      <formula>Y34</formula>
    </cfRule>
    <cfRule type="expression" dxfId="4160" priority="5926" stopIfTrue="1">
      <formula>$G$9=17</formula>
    </cfRule>
  </conditionalFormatting>
  <conditionalFormatting sqref="AS14">
    <cfRule type="cellIs" dxfId="4159" priority="5927" stopIfTrue="1" operator="notEqual">
      <formula>X34</formula>
    </cfRule>
    <cfRule type="expression" dxfId="4158" priority="5928" stopIfTrue="1">
      <formula>$G$9=17</formula>
    </cfRule>
  </conditionalFormatting>
  <conditionalFormatting sqref="AT12">
    <cfRule type="cellIs" dxfId="4157" priority="5929" stopIfTrue="1" operator="notEqual">
      <formula>W36</formula>
    </cfRule>
    <cfRule type="expression" dxfId="4156" priority="5930" stopIfTrue="1">
      <formula>$R$7=4</formula>
    </cfRule>
  </conditionalFormatting>
  <conditionalFormatting sqref="AU12">
    <cfRule type="cellIs" dxfId="4155" priority="5931" stopIfTrue="1" operator="notEqual">
      <formula>V36</formula>
    </cfRule>
    <cfRule type="expression" dxfId="4154" priority="5932" stopIfTrue="1">
      <formula>$R$7=4</formula>
    </cfRule>
  </conditionalFormatting>
  <conditionalFormatting sqref="AV10">
    <cfRule type="cellIs" dxfId="4153" priority="5933" stopIfTrue="1" operator="notEqual">
      <formula>U38</formula>
    </cfRule>
    <cfRule type="expression" dxfId="4152" priority="5934" stopIfTrue="1">
      <formula>$R$7=4</formula>
    </cfRule>
  </conditionalFormatting>
  <conditionalFormatting sqref="AW10">
    <cfRule type="cellIs" dxfId="4151" priority="5935" stopIfTrue="1" operator="notEqual">
      <formula>T38</formula>
    </cfRule>
    <cfRule type="expression" dxfId="4150" priority="5936" stopIfTrue="1">
      <formula>$R$7=4</formula>
    </cfRule>
  </conditionalFormatting>
  <conditionalFormatting sqref="AX8">
    <cfRule type="cellIs" dxfId="4149" priority="5937" stopIfTrue="1" operator="notEqual">
      <formula>S40</formula>
    </cfRule>
    <cfRule type="expression" dxfId="4148" priority="5938" stopIfTrue="1">
      <formula>$R$7=4</formula>
    </cfRule>
  </conditionalFormatting>
  <conditionalFormatting sqref="AY8">
    <cfRule type="cellIs" dxfId="4147" priority="5939" stopIfTrue="1" operator="notEqual">
      <formula>R40</formula>
    </cfRule>
    <cfRule type="expression" dxfId="4146" priority="5940" stopIfTrue="1">
      <formula>$R$7=4</formula>
    </cfRule>
  </conditionalFormatting>
  <conditionalFormatting sqref="BT32">
    <cfRule type="cellIs" dxfId="4145" priority="4124" stopIfTrue="1" operator="notEqual">
      <formula>AQ62</formula>
    </cfRule>
    <cfRule type="expression" dxfId="4144" priority="4125" stopIfTrue="1">
      <formula>$R$7=13</formula>
    </cfRule>
  </conditionalFormatting>
  <conditionalFormatting sqref="BU32">
    <cfRule type="cellIs" dxfId="4143" priority="4126" stopIfTrue="1" operator="notEqual">
      <formula>AP62</formula>
    </cfRule>
    <cfRule type="expression" dxfId="4142" priority="4127" stopIfTrue="1">
      <formula>$R$7=13</formula>
    </cfRule>
  </conditionalFormatting>
  <conditionalFormatting sqref="BJ42">
    <cfRule type="cellIs" dxfId="4141" priority="4128" stopIfTrue="1" operator="notEqual">
      <formula>BA52</formula>
    </cfRule>
    <cfRule type="expression" dxfId="4140" priority="4129" stopIfTrue="1">
      <formula>$G$9=8</formula>
    </cfRule>
  </conditionalFormatting>
  <conditionalFormatting sqref="BK42">
    <cfRule type="cellIs" dxfId="4139" priority="4130" stopIfTrue="1" operator="notEqual">
      <formula>AZ52</formula>
    </cfRule>
    <cfRule type="expression" dxfId="4138" priority="4131" stopIfTrue="1">
      <formula>$G$9=8</formula>
    </cfRule>
  </conditionalFormatting>
  <conditionalFormatting sqref="BB8">
    <cfRule type="cellIs" dxfId="4137" priority="4132" stopIfTrue="1" operator="notEqual">
      <formula>S44</formula>
    </cfRule>
    <cfRule type="expression" dxfId="4136" priority="4133" stopIfTrue="1">
      <formula>$R$7=6</formula>
    </cfRule>
  </conditionalFormatting>
  <conditionalFormatting sqref="BC8">
    <cfRule type="cellIs" dxfId="4135" priority="4134" stopIfTrue="1" operator="notEqual">
      <formula>R44</formula>
    </cfRule>
    <cfRule type="expression" dxfId="4134" priority="4135" stopIfTrue="1">
      <formula>$R$7=6</formula>
    </cfRule>
  </conditionalFormatting>
  <conditionalFormatting sqref="BD8">
    <cfRule type="cellIs" dxfId="4133" priority="4136" stopIfTrue="1" operator="notEqual">
      <formula>S46</formula>
    </cfRule>
    <cfRule type="expression" dxfId="4132" priority="4137" stopIfTrue="1">
      <formula>$R$7=7</formula>
    </cfRule>
  </conditionalFormatting>
  <conditionalFormatting sqref="BE8">
    <cfRule type="cellIs" dxfId="4131" priority="4138" stopIfTrue="1" operator="notEqual">
      <formula>R46</formula>
    </cfRule>
    <cfRule type="expression" dxfId="4130" priority="4139" stopIfTrue="1">
      <formula>$R$7=7</formula>
    </cfRule>
  </conditionalFormatting>
  <conditionalFormatting sqref="BB10">
    <cfRule type="cellIs" dxfId="4129" priority="4140" stopIfTrue="1" operator="notEqual">
      <formula>U44</formula>
    </cfRule>
    <cfRule type="expression" dxfId="4128" priority="4141" stopIfTrue="1">
      <formula>$R$7=7</formula>
    </cfRule>
  </conditionalFormatting>
  <conditionalFormatting sqref="BC10">
    <cfRule type="cellIs" dxfId="4127" priority="4142" stopIfTrue="1" operator="notEqual">
      <formula>T44</formula>
    </cfRule>
    <cfRule type="expression" dxfId="4126" priority="4143" stopIfTrue="1">
      <formula>$R$7=7</formula>
    </cfRule>
  </conditionalFormatting>
  <conditionalFormatting sqref="BB12">
    <cfRule type="cellIs" dxfId="4125" priority="4144" stopIfTrue="1" operator="notEqual">
      <formula>W44</formula>
    </cfRule>
    <cfRule type="expression" dxfId="4124" priority="4145" stopIfTrue="1">
      <formula>$R$7=8</formula>
    </cfRule>
  </conditionalFormatting>
  <conditionalFormatting sqref="BC12">
    <cfRule type="cellIs" dxfId="4123" priority="4146" stopIfTrue="1" operator="notEqual">
      <formula>V44</formula>
    </cfRule>
    <cfRule type="expression" dxfId="4122" priority="4147" stopIfTrue="1">
      <formula>$R$7=8</formula>
    </cfRule>
  </conditionalFormatting>
  <conditionalFormatting sqref="BD10">
    <cfRule type="cellIs" dxfId="4121" priority="4148" stopIfTrue="1" operator="notEqual">
      <formula>U46</formula>
    </cfRule>
    <cfRule type="expression" dxfId="4120" priority="4149" stopIfTrue="1">
      <formula>$R$7=8</formula>
    </cfRule>
  </conditionalFormatting>
  <conditionalFormatting sqref="BE10">
    <cfRule type="cellIs" dxfId="4119" priority="4150" stopIfTrue="1" operator="notEqual">
      <formula>T46</formula>
    </cfRule>
    <cfRule type="expression" dxfId="4118" priority="4151" stopIfTrue="1">
      <formula>$R$7=8</formula>
    </cfRule>
  </conditionalFormatting>
  <conditionalFormatting sqref="BF8">
    <cfRule type="cellIs" dxfId="4117" priority="4152" stopIfTrue="1" operator="notEqual">
      <formula>S48</formula>
    </cfRule>
    <cfRule type="expression" dxfId="4116" priority="4153" stopIfTrue="1">
      <formula>$R$7=8</formula>
    </cfRule>
  </conditionalFormatting>
  <conditionalFormatting sqref="BG8">
    <cfRule type="cellIs" dxfId="4115" priority="4154" stopIfTrue="1" operator="notEqual">
      <formula>R48</formula>
    </cfRule>
    <cfRule type="expression" dxfId="4114" priority="4155" stopIfTrue="1">
      <formula>$R$7=8</formula>
    </cfRule>
  </conditionalFormatting>
  <conditionalFormatting sqref="BH8">
    <cfRule type="cellIs" dxfId="4113" priority="4156" stopIfTrue="1" operator="notEqual">
      <formula>S50</formula>
    </cfRule>
    <cfRule type="expression" dxfId="4112" priority="4157" stopIfTrue="1">
      <formula>$R$7=9</formula>
    </cfRule>
  </conditionalFormatting>
  <conditionalFormatting sqref="BI8">
    <cfRule type="cellIs" dxfId="4111" priority="4158" stopIfTrue="1" operator="notEqual">
      <formula>R50</formula>
    </cfRule>
    <cfRule type="expression" dxfId="4110" priority="4159" stopIfTrue="1">
      <formula>$R$7=9</formula>
    </cfRule>
  </conditionalFormatting>
  <conditionalFormatting sqref="BF10">
    <cfRule type="cellIs" dxfId="4109" priority="4160" stopIfTrue="1" operator="notEqual">
      <formula>U48</formula>
    </cfRule>
    <cfRule type="expression" dxfId="4108" priority="4161" stopIfTrue="1">
      <formula>$R$7=9</formula>
    </cfRule>
  </conditionalFormatting>
  <conditionalFormatting sqref="BG10">
    <cfRule type="cellIs" dxfId="4107" priority="4162" stopIfTrue="1" operator="notEqual">
      <formula>T48</formula>
    </cfRule>
    <cfRule type="expression" dxfId="4106" priority="4163" stopIfTrue="1">
      <formula>$R$7=9</formula>
    </cfRule>
  </conditionalFormatting>
  <conditionalFormatting sqref="BD12">
    <cfRule type="cellIs" dxfId="4105" priority="4164" stopIfTrue="1" operator="notEqual">
      <formula>W46</formula>
    </cfRule>
    <cfRule type="expression" dxfId="4104" priority="4165" stopIfTrue="1">
      <formula>$R$7=9</formula>
    </cfRule>
  </conditionalFormatting>
  <conditionalFormatting sqref="BE12">
    <cfRule type="cellIs" dxfId="4103" priority="4166" stopIfTrue="1" operator="notEqual">
      <formula>V46</formula>
    </cfRule>
    <cfRule type="expression" dxfId="4102" priority="4167" stopIfTrue="1">
      <formula>$R$7=9</formula>
    </cfRule>
  </conditionalFormatting>
  <conditionalFormatting sqref="BB14">
    <cfRule type="cellIs" dxfId="4101" priority="4168" stopIfTrue="1" operator="notEqual">
      <formula>Y44</formula>
    </cfRule>
    <cfRule type="expression" dxfId="4100" priority="4169" stopIfTrue="1">
      <formula>$R$7=9</formula>
    </cfRule>
  </conditionalFormatting>
  <conditionalFormatting sqref="BC14">
    <cfRule type="cellIs" dxfId="4099" priority="4170" stopIfTrue="1" operator="notEqual">
      <formula>X44</formula>
    </cfRule>
    <cfRule type="expression" dxfId="4098" priority="4171" stopIfTrue="1">
      <formula>$R$7=9</formula>
    </cfRule>
  </conditionalFormatting>
  <conditionalFormatting sqref="BN42">
    <cfRule type="cellIs" dxfId="4097" priority="4176" stopIfTrue="1" operator="notEqual">
      <formula>BA56</formula>
    </cfRule>
    <cfRule type="expression" dxfId="4096" priority="4177" stopIfTrue="1">
      <formula>$G$9=12</formula>
    </cfRule>
  </conditionalFormatting>
  <conditionalFormatting sqref="BO42">
    <cfRule type="cellIs" dxfId="4095" priority="4178" stopIfTrue="1" operator="notEqual">
      <formula>AZ56</formula>
    </cfRule>
    <cfRule type="expression" dxfId="4094" priority="4179" stopIfTrue="1">
      <formula>$G$9=12</formula>
    </cfRule>
  </conditionalFormatting>
  <conditionalFormatting sqref="BB16">
    <cfRule type="cellIs" dxfId="4093" priority="4180" stopIfTrue="1" operator="notEqual">
      <formula>AA44</formula>
    </cfRule>
    <cfRule type="expression" dxfId="4092" priority="4181" stopIfTrue="1">
      <formula>$R$7=10</formula>
    </cfRule>
  </conditionalFormatting>
  <conditionalFormatting sqref="BC16">
    <cfRule type="cellIs" dxfId="4091" priority="4182" stopIfTrue="1" operator="notEqual">
      <formula>Z44</formula>
    </cfRule>
    <cfRule type="expression" dxfId="4090" priority="4183" stopIfTrue="1">
      <formula>$R$7=10</formula>
    </cfRule>
  </conditionalFormatting>
  <conditionalFormatting sqref="BD14">
    <cfRule type="cellIs" dxfId="4089" priority="4184" stopIfTrue="1" operator="notEqual">
      <formula>Y46</formula>
    </cfRule>
    <cfRule type="expression" dxfId="4088" priority="4185" stopIfTrue="1">
      <formula>$R$7=10</formula>
    </cfRule>
  </conditionalFormatting>
  <conditionalFormatting sqref="BE14">
    <cfRule type="cellIs" dxfId="4087" priority="4186" stopIfTrue="1" operator="notEqual">
      <formula>X46</formula>
    </cfRule>
    <cfRule type="expression" dxfId="4086" priority="4187" stopIfTrue="1">
      <formula>$R$7=10</formula>
    </cfRule>
  </conditionalFormatting>
  <conditionalFormatting sqref="BF12">
    <cfRule type="cellIs" dxfId="4085" priority="4188" stopIfTrue="1" operator="notEqual">
      <formula>W48</formula>
    </cfRule>
    <cfRule type="expression" dxfId="4084" priority="4189" stopIfTrue="1">
      <formula>$R$7=10</formula>
    </cfRule>
  </conditionalFormatting>
  <conditionalFormatting sqref="BG12">
    <cfRule type="cellIs" dxfId="4083" priority="4190" stopIfTrue="1" operator="notEqual">
      <formula>V48</formula>
    </cfRule>
    <cfRule type="expression" dxfId="4082" priority="4191" stopIfTrue="1">
      <formula>$R$7=10</formula>
    </cfRule>
  </conditionalFormatting>
  <conditionalFormatting sqref="BH10">
    <cfRule type="cellIs" dxfId="4081" priority="4192" stopIfTrue="1" operator="notEqual">
      <formula>U50</formula>
    </cfRule>
    <cfRule type="expression" dxfId="4080" priority="4193" stopIfTrue="1">
      <formula>$R$7=10</formula>
    </cfRule>
  </conditionalFormatting>
  <conditionalFormatting sqref="BI10">
    <cfRule type="cellIs" dxfId="4079" priority="4194" stopIfTrue="1" operator="notEqual">
      <formula>T50</formula>
    </cfRule>
    <cfRule type="expression" dxfId="4078" priority="4195" stopIfTrue="1">
      <formula>$R$7=10</formula>
    </cfRule>
  </conditionalFormatting>
  <conditionalFormatting sqref="BJ8">
    <cfRule type="cellIs" dxfId="4077" priority="4196" stopIfTrue="1" operator="notEqual">
      <formula>S52</formula>
    </cfRule>
    <cfRule type="expression" dxfId="4076" priority="4197" stopIfTrue="1">
      <formula>$R$7=10</formula>
    </cfRule>
  </conditionalFormatting>
  <conditionalFormatting sqref="BK8">
    <cfRule type="cellIs" dxfId="4075" priority="4198" stopIfTrue="1" operator="notEqual">
      <formula>R52</formula>
    </cfRule>
    <cfRule type="expression" dxfId="4074" priority="4199" stopIfTrue="1">
      <formula>$R$7=10</formula>
    </cfRule>
  </conditionalFormatting>
  <conditionalFormatting sqref="BR10">
    <cfRule type="cellIs" dxfId="4073" priority="4200" stopIfTrue="1" operator="notEqual">
      <formula>U60</formula>
    </cfRule>
    <cfRule type="expression" dxfId="4072" priority="4201" stopIfTrue="1">
      <formula>$R$7=1</formula>
    </cfRule>
  </conditionalFormatting>
  <conditionalFormatting sqref="BS10">
    <cfRule type="cellIs" dxfId="4071" priority="4202" stopIfTrue="1" operator="notEqual">
      <formula>T60</formula>
    </cfRule>
    <cfRule type="expression" dxfId="4070" priority="4203" stopIfTrue="1">
      <formula>$R$7=1</formula>
    </cfRule>
  </conditionalFormatting>
  <conditionalFormatting sqref="BP34">
    <cfRule type="cellIs" dxfId="4069" priority="4204" stopIfTrue="1" operator="notEqual">
      <formula>AS58</formula>
    </cfRule>
    <cfRule type="expression" dxfId="4068" priority="4205" stopIfTrue="1">
      <formula>$R$7=12</formula>
    </cfRule>
  </conditionalFormatting>
  <conditionalFormatting sqref="BQ34">
    <cfRule type="cellIs" dxfId="4067" priority="4206" stopIfTrue="1" operator="notEqual">
      <formula>AR58</formula>
    </cfRule>
    <cfRule type="expression" dxfId="4066" priority="4207" stopIfTrue="1">
      <formula>$R$7=12</formula>
    </cfRule>
  </conditionalFormatting>
  <conditionalFormatting sqref="BL38">
    <cfRule type="cellIs" dxfId="4065" priority="4208" stopIfTrue="1" operator="notEqual">
      <formula>AW54</formula>
    </cfRule>
    <cfRule type="expression" dxfId="4064" priority="4209" stopIfTrue="1">
      <formula>$G$9=12</formula>
    </cfRule>
  </conditionalFormatting>
  <conditionalFormatting sqref="BM38">
    <cfRule type="cellIs" dxfId="4063" priority="4210" stopIfTrue="1" operator="notEqual">
      <formula>AV54</formula>
    </cfRule>
    <cfRule type="expression" dxfId="4062" priority="4211" stopIfTrue="1">
      <formula>$G$9=12</formula>
    </cfRule>
  </conditionalFormatting>
  <conditionalFormatting sqref="BL8">
    <cfRule type="cellIs" dxfId="4061" priority="4212" stopIfTrue="1" operator="notEqual">
      <formula>S54</formula>
    </cfRule>
    <cfRule type="expression" dxfId="4060" priority="4213" stopIfTrue="1">
      <formula>$R$7=11</formula>
    </cfRule>
  </conditionalFormatting>
  <conditionalFormatting sqref="BM8">
    <cfRule type="cellIs" dxfId="4059" priority="4214" stopIfTrue="1" operator="notEqual">
      <formula>R54</formula>
    </cfRule>
    <cfRule type="expression" dxfId="4058" priority="4215" stopIfTrue="1">
      <formula>$R$7=11</formula>
    </cfRule>
  </conditionalFormatting>
  <conditionalFormatting sqref="BJ10">
    <cfRule type="cellIs" dxfId="4057" priority="4216" stopIfTrue="1" operator="notEqual">
      <formula>U52</formula>
    </cfRule>
    <cfRule type="expression" dxfId="4056" priority="4217" stopIfTrue="1">
      <formula>$R$7=11</formula>
    </cfRule>
  </conditionalFormatting>
  <conditionalFormatting sqref="BK10">
    <cfRule type="cellIs" dxfId="4055" priority="4218" stopIfTrue="1" operator="notEqual">
      <formula>T52</formula>
    </cfRule>
    <cfRule type="expression" dxfId="4054" priority="4219" stopIfTrue="1">
      <formula>$R$7=11</formula>
    </cfRule>
  </conditionalFormatting>
  <conditionalFormatting sqref="BH12">
    <cfRule type="cellIs" dxfId="4053" priority="4220" stopIfTrue="1" operator="notEqual">
      <formula>W50</formula>
    </cfRule>
    <cfRule type="expression" dxfId="4052" priority="4221" stopIfTrue="1">
      <formula>$R$7=11</formula>
    </cfRule>
  </conditionalFormatting>
  <conditionalFormatting sqref="BI12">
    <cfRule type="cellIs" dxfId="4051" priority="4222" stopIfTrue="1" operator="notEqual">
      <formula>V50</formula>
    </cfRule>
    <cfRule type="expression" dxfId="4050" priority="4223" stopIfTrue="1">
      <formula>$R$7=11</formula>
    </cfRule>
  </conditionalFormatting>
  <conditionalFormatting sqref="BF14">
    <cfRule type="cellIs" dxfId="4049" priority="4224" stopIfTrue="1" operator="notEqual">
      <formula>Y48</formula>
    </cfRule>
    <cfRule type="expression" dxfId="4048" priority="4225" stopIfTrue="1">
      <formula>$R$7=11</formula>
    </cfRule>
  </conditionalFormatting>
  <conditionalFormatting sqref="BG14">
    <cfRule type="cellIs" dxfId="4047" priority="4226" stopIfTrue="1" operator="notEqual">
      <formula>X48</formula>
    </cfRule>
    <cfRule type="expression" dxfId="4046" priority="4227" stopIfTrue="1">
      <formula>$R$7=11</formula>
    </cfRule>
  </conditionalFormatting>
  <conditionalFormatting sqref="BD16">
    <cfRule type="cellIs" dxfId="4045" priority="4228" stopIfTrue="1" operator="notEqual">
      <formula>AA46</formula>
    </cfRule>
    <cfRule type="expression" dxfId="4044" priority="4229" stopIfTrue="1">
      <formula>$R$7=11</formula>
    </cfRule>
  </conditionalFormatting>
  <conditionalFormatting sqref="BE16">
    <cfRule type="cellIs" dxfId="4043" priority="4230" stopIfTrue="1" operator="notEqual">
      <formula>Z46</formula>
    </cfRule>
    <cfRule type="expression" dxfId="4042" priority="4231" stopIfTrue="1">
      <formula>$R$7=11</formula>
    </cfRule>
  </conditionalFormatting>
  <conditionalFormatting sqref="BB18">
    <cfRule type="cellIs" dxfId="4041" priority="4232" stopIfTrue="1" operator="notEqual">
      <formula>AC44</formula>
    </cfRule>
    <cfRule type="expression" dxfId="4040" priority="4233" stopIfTrue="1">
      <formula>$R$7=11</formula>
    </cfRule>
  </conditionalFormatting>
  <conditionalFormatting sqref="BC18">
    <cfRule type="cellIs" dxfId="4039" priority="4234" stopIfTrue="1" operator="notEqual">
      <formula>AB44</formula>
    </cfRule>
    <cfRule type="expression" dxfId="4038" priority="4235" stopIfTrue="1">
      <formula>$R$7=11</formula>
    </cfRule>
  </conditionalFormatting>
  <conditionalFormatting sqref="BH14">
    <cfRule type="cellIs" dxfId="4037" priority="4236" stopIfTrue="1" operator="notEqual">
      <formula>Y50</formula>
    </cfRule>
    <cfRule type="expression" dxfId="4036" priority="4237" stopIfTrue="1">
      <formula>$R$7=12</formula>
    </cfRule>
  </conditionalFormatting>
  <conditionalFormatting sqref="BI14">
    <cfRule type="cellIs" dxfId="4035" priority="4238" stopIfTrue="1" operator="notEqual">
      <formula>X50</formula>
    </cfRule>
    <cfRule type="expression" dxfId="4034" priority="4239" stopIfTrue="1">
      <formula>$R$7=12</formula>
    </cfRule>
  </conditionalFormatting>
  <conditionalFormatting sqref="BB20">
    <cfRule type="cellIs" dxfId="4033" priority="4240" stopIfTrue="1" operator="notEqual">
      <formula>AE44</formula>
    </cfRule>
    <cfRule type="expression" dxfId="4032" priority="4241" stopIfTrue="1">
      <formula>$R$7=12</formula>
    </cfRule>
  </conditionalFormatting>
  <conditionalFormatting sqref="BC20">
    <cfRule type="cellIs" dxfId="4031" priority="4242" stopIfTrue="1" operator="notEqual">
      <formula>AD44</formula>
    </cfRule>
    <cfRule type="expression" dxfId="4030" priority="4243" stopIfTrue="1">
      <formula>$R$7=12</formula>
    </cfRule>
  </conditionalFormatting>
  <conditionalFormatting sqref="BD18">
    <cfRule type="cellIs" dxfId="4029" priority="4244" stopIfTrue="1" operator="notEqual">
      <formula>AC46</formula>
    </cfRule>
    <cfRule type="expression" dxfId="4028" priority="4245" stopIfTrue="1">
      <formula>$R$7=12</formula>
    </cfRule>
  </conditionalFormatting>
  <conditionalFormatting sqref="BE18">
    <cfRule type="cellIs" dxfId="4027" priority="4246" stopIfTrue="1" operator="notEqual">
      <formula>AB46</formula>
    </cfRule>
    <cfRule type="expression" dxfId="4026" priority="4247" stopIfTrue="1">
      <formula>$R$7=12</formula>
    </cfRule>
  </conditionalFormatting>
  <conditionalFormatting sqref="BF16">
    <cfRule type="cellIs" dxfId="4025" priority="4248" stopIfTrue="1" operator="notEqual">
      <formula>AA48</formula>
    </cfRule>
    <cfRule type="expression" dxfId="4024" priority="4249" stopIfTrue="1">
      <formula>$R$7=12</formula>
    </cfRule>
  </conditionalFormatting>
  <conditionalFormatting sqref="BG16">
    <cfRule type="cellIs" dxfId="4023" priority="4250" stopIfTrue="1" operator="notEqual">
      <formula>Z48</formula>
    </cfRule>
    <cfRule type="expression" dxfId="4022" priority="4251" stopIfTrue="1">
      <formula>$R$7=12</formula>
    </cfRule>
  </conditionalFormatting>
  <conditionalFormatting sqref="BT22">
    <cfRule type="cellIs" dxfId="4021" priority="4252" stopIfTrue="1" operator="notEqual">
      <formula>AG62</formula>
    </cfRule>
    <cfRule type="expression" dxfId="4020" priority="4253" stopIfTrue="1">
      <formula>$R$7=8</formula>
    </cfRule>
  </conditionalFormatting>
  <conditionalFormatting sqref="BU22">
    <cfRule type="cellIs" dxfId="4019" priority="4254" stopIfTrue="1" operator="notEqual">
      <formula>AF62</formula>
    </cfRule>
    <cfRule type="expression" dxfId="4018" priority="4255" stopIfTrue="1">
      <formula>$R$7=8</formula>
    </cfRule>
  </conditionalFormatting>
  <conditionalFormatting sqref="BL10">
    <cfRule type="cellIs" dxfId="4017" priority="4256" stopIfTrue="1" operator="notEqual">
      <formula>U54</formula>
    </cfRule>
    <cfRule type="expression" dxfId="4016" priority="4257" stopIfTrue="1">
      <formula>$R$7=12</formula>
    </cfRule>
  </conditionalFormatting>
  <conditionalFormatting sqref="BM10">
    <cfRule type="cellIs" dxfId="4015" priority="4258" stopIfTrue="1" operator="notEqual">
      <formula>T54</formula>
    </cfRule>
    <cfRule type="expression" dxfId="4014" priority="4259" stopIfTrue="1">
      <formula>$R$7=12</formula>
    </cfRule>
  </conditionalFormatting>
  <conditionalFormatting sqref="BT8">
    <cfRule type="cellIs" dxfId="4013" priority="4262" stopIfTrue="1" operator="notEqual">
      <formula>S62</formula>
    </cfRule>
    <cfRule type="expression" dxfId="4012" priority="4263" stopIfTrue="1">
      <formula>$R$7=1</formula>
    </cfRule>
  </conditionalFormatting>
  <conditionalFormatting sqref="BU8">
    <cfRule type="cellIs" dxfId="4011" priority="4264" stopIfTrue="1" operator="notEqual">
      <formula>R62</formula>
    </cfRule>
    <cfRule type="expression" dxfId="4010" priority="4265" stopIfTrue="1">
      <formula>$R$7=1</formula>
    </cfRule>
  </conditionalFormatting>
  <conditionalFormatting sqref="BP12">
    <cfRule type="cellIs" dxfId="4009" priority="4266" stopIfTrue="1" operator="notEqual">
      <formula>W58</formula>
    </cfRule>
    <cfRule type="expression" dxfId="4008" priority="4267" stopIfTrue="1">
      <formula>$R$7=1</formula>
    </cfRule>
  </conditionalFormatting>
  <conditionalFormatting sqref="BQ12">
    <cfRule type="cellIs" dxfId="4007" priority="4268" stopIfTrue="1" operator="notEqual">
      <formula>V58</formula>
    </cfRule>
    <cfRule type="expression" dxfId="4006" priority="4269" stopIfTrue="1">
      <formula>$R$7=1</formula>
    </cfRule>
  </conditionalFormatting>
  <conditionalFormatting sqref="BN14">
    <cfRule type="cellIs" dxfId="4005" priority="4270" stopIfTrue="1" operator="notEqual">
      <formula>Y56</formula>
    </cfRule>
    <cfRule type="expression" dxfId="4004" priority="4271" stopIfTrue="1">
      <formula>$R$7=1</formula>
    </cfRule>
  </conditionalFormatting>
  <conditionalFormatting sqref="BO14">
    <cfRule type="cellIs" dxfId="4003" priority="4272" stopIfTrue="1" operator="notEqual">
      <formula>X56</formula>
    </cfRule>
    <cfRule type="expression" dxfId="4002" priority="4273" stopIfTrue="1">
      <formula>$R$7=1</formula>
    </cfRule>
  </conditionalFormatting>
  <conditionalFormatting sqref="BL16">
    <cfRule type="cellIs" dxfId="4001" priority="4274" stopIfTrue="1" operator="notEqual">
      <formula>AA54</formula>
    </cfRule>
    <cfRule type="expression" dxfId="4000" priority="4275" stopIfTrue="1">
      <formula>$R$7=1</formula>
    </cfRule>
  </conditionalFormatting>
  <conditionalFormatting sqref="BM16">
    <cfRule type="cellIs" dxfId="3999" priority="4276" stopIfTrue="1" operator="notEqual">
      <formula>Z54</formula>
    </cfRule>
    <cfRule type="expression" dxfId="3998" priority="4277" stopIfTrue="1">
      <formula>$R$7=1</formula>
    </cfRule>
  </conditionalFormatting>
  <conditionalFormatting sqref="BJ18">
    <cfRule type="cellIs" dxfId="3997" priority="4278" stopIfTrue="1" operator="notEqual">
      <formula>AC52</formula>
    </cfRule>
    <cfRule type="expression" dxfId="3996" priority="4279" stopIfTrue="1">
      <formula>$R$7=1</formula>
    </cfRule>
  </conditionalFormatting>
  <conditionalFormatting sqref="BK18">
    <cfRule type="cellIs" dxfId="3995" priority="4280" stopIfTrue="1" operator="notEqual">
      <formula>AB52</formula>
    </cfRule>
    <cfRule type="expression" dxfId="3994" priority="4281" stopIfTrue="1">
      <formula>$R$7=1</formula>
    </cfRule>
  </conditionalFormatting>
  <conditionalFormatting sqref="BH20">
    <cfRule type="cellIs" dxfId="3993" priority="4282" stopIfTrue="1" operator="notEqual">
      <formula>AE50</formula>
    </cfRule>
    <cfRule type="expression" dxfId="3992" priority="4283" stopIfTrue="1">
      <formula>$R$7=1</formula>
    </cfRule>
  </conditionalFormatting>
  <conditionalFormatting sqref="BI20">
    <cfRule type="cellIs" dxfId="3991" priority="4284" stopIfTrue="1" operator="notEqual">
      <formula>AD50</formula>
    </cfRule>
    <cfRule type="expression" dxfId="3990" priority="4285" stopIfTrue="1">
      <formula>$R$7=1</formula>
    </cfRule>
  </conditionalFormatting>
  <conditionalFormatting sqref="BF22">
    <cfRule type="cellIs" dxfId="3989" priority="4286" stopIfTrue="1" operator="notEqual">
      <formula>AG48</formula>
    </cfRule>
    <cfRule type="expression" dxfId="3988" priority="4287" stopIfTrue="1">
      <formula>$R$7=1</formula>
    </cfRule>
  </conditionalFormatting>
  <conditionalFormatting sqref="BG22">
    <cfRule type="cellIs" dxfId="3987" priority="4288" stopIfTrue="1" operator="notEqual">
      <formula>AF48</formula>
    </cfRule>
    <cfRule type="expression" dxfId="3986" priority="4289" stopIfTrue="1">
      <formula>$R$7=1</formula>
    </cfRule>
  </conditionalFormatting>
  <conditionalFormatting sqref="BD24">
    <cfRule type="cellIs" dxfId="3985" priority="4290" stopIfTrue="1" operator="notEqual">
      <formula>AI46</formula>
    </cfRule>
    <cfRule type="expression" dxfId="3984" priority="4291" stopIfTrue="1">
      <formula>$R$7=1</formula>
    </cfRule>
  </conditionalFormatting>
  <conditionalFormatting sqref="BE24">
    <cfRule type="cellIs" dxfId="3983" priority="4292" stopIfTrue="1" operator="notEqual">
      <formula>AH46</formula>
    </cfRule>
    <cfRule type="expression" dxfId="3982" priority="4293" stopIfTrue="1">
      <formula>$R$7=1</formula>
    </cfRule>
  </conditionalFormatting>
  <conditionalFormatting sqref="BB26">
    <cfRule type="cellIs" dxfId="3981" priority="4294" stopIfTrue="1" operator="notEqual">
      <formula>AK44</formula>
    </cfRule>
    <cfRule type="expression" dxfId="3980" priority="4295" stopIfTrue="1">
      <formula>$R$7=1</formula>
    </cfRule>
  </conditionalFormatting>
  <conditionalFormatting sqref="BC26">
    <cfRule type="cellIs" dxfId="3979" priority="4296" stopIfTrue="1" operator="notEqual">
      <formula>AJ44</formula>
    </cfRule>
    <cfRule type="expression" dxfId="3978" priority="4297" stopIfTrue="1">
      <formula>$R$7=1</formula>
    </cfRule>
  </conditionalFormatting>
  <conditionalFormatting sqref="BL18">
    <cfRule type="cellIs" dxfId="3977" priority="4298" stopIfTrue="1" operator="notEqual">
      <formula>AC54</formula>
    </cfRule>
    <cfRule type="expression" dxfId="3976" priority="4299" stopIfTrue="1">
      <formula>$R$7=2</formula>
    </cfRule>
  </conditionalFormatting>
  <conditionalFormatting sqref="BM18">
    <cfRule type="cellIs" dxfId="3975" priority="4300" stopIfTrue="1" operator="notEqual">
      <formula>AB54</formula>
    </cfRule>
    <cfRule type="expression" dxfId="3974" priority="4301" stopIfTrue="1">
      <formula>$R$7=2</formula>
    </cfRule>
  </conditionalFormatting>
  <conditionalFormatting sqref="BD42">
    <cfRule type="cellIs" dxfId="3973" priority="4302" stopIfTrue="1" operator="notEqual">
      <formula>BA46</formula>
    </cfRule>
    <cfRule type="expression" dxfId="3972" priority="4303" stopIfTrue="1">
      <formula>$G$9=2</formula>
    </cfRule>
  </conditionalFormatting>
  <conditionalFormatting sqref="BE42">
    <cfRule type="cellIs" dxfId="3971" priority="4304" stopIfTrue="1" operator="notEqual">
      <formula>AZ46</formula>
    </cfRule>
    <cfRule type="expression" dxfId="3970" priority="4305" stopIfTrue="1">
      <formula>$G$9=2</formula>
    </cfRule>
  </conditionalFormatting>
  <conditionalFormatting sqref="BF24">
    <cfRule type="cellIs" dxfId="3969" priority="4306" stopIfTrue="1" operator="notEqual">
      <formula>AI48</formula>
    </cfRule>
    <cfRule type="expression" dxfId="3968" priority="4307" stopIfTrue="1">
      <formula>$R$7=2</formula>
    </cfRule>
  </conditionalFormatting>
  <conditionalFormatting sqref="BG24">
    <cfRule type="cellIs" dxfId="3967" priority="4308" stopIfTrue="1" operator="notEqual">
      <formula>AH48</formula>
    </cfRule>
    <cfRule type="expression" dxfId="3966" priority="4309" stopIfTrue="1">
      <formula>$R$7=2</formula>
    </cfRule>
  </conditionalFormatting>
  <conditionalFormatting sqref="BB28">
    <cfRule type="cellIs" dxfId="3965" priority="4310" stopIfTrue="1" operator="notEqual">
      <formula>AM44</formula>
    </cfRule>
    <cfRule type="expression" dxfId="3964" priority="4311" stopIfTrue="1">
      <formula>$R$7=2</formula>
    </cfRule>
  </conditionalFormatting>
  <conditionalFormatting sqref="BC28">
    <cfRule type="cellIs" dxfId="3963" priority="4312" stopIfTrue="1" operator="notEqual">
      <formula>AL44</formula>
    </cfRule>
    <cfRule type="expression" dxfId="3962" priority="4313" stopIfTrue="1">
      <formula>$R$7=2</formula>
    </cfRule>
  </conditionalFormatting>
  <conditionalFormatting sqref="BH22">
    <cfRule type="cellIs" dxfId="3961" priority="4314" stopIfTrue="1" operator="notEqual">
      <formula>AG50</formula>
    </cfRule>
    <cfRule type="expression" dxfId="3960" priority="4315" stopIfTrue="1">
      <formula>$R$7=2</formula>
    </cfRule>
  </conditionalFormatting>
  <conditionalFormatting sqref="BI22">
    <cfRule type="cellIs" dxfId="3959" priority="4316" stopIfTrue="1" operator="notEqual">
      <formula>AF50</formula>
    </cfRule>
    <cfRule type="expression" dxfId="3958" priority="4317" stopIfTrue="1">
      <formula>$R$7=2</formula>
    </cfRule>
  </conditionalFormatting>
  <conditionalFormatting sqref="BJ20">
    <cfRule type="cellIs" dxfId="3957" priority="4318" stopIfTrue="1" operator="notEqual">
      <formula>AE52</formula>
    </cfRule>
    <cfRule type="expression" dxfId="3956" priority="4319" stopIfTrue="1">
      <formula>$R$7=2</formula>
    </cfRule>
  </conditionalFormatting>
  <conditionalFormatting sqref="BK20">
    <cfRule type="cellIs" dxfId="3955" priority="4320" stopIfTrue="1" operator="notEqual">
      <formula>AD52</formula>
    </cfRule>
    <cfRule type="expression" dxfId="3954" priority="4321" stopIfTrue="1">
      <formula>$R$7=2</formula>
    </cfRule>
  </conditionalFormatting>
  <conditionalFormatting sqref="BN16">
    <cfRule type="cellIs" dxfId="3953" priority="4322" stopIfTrue="1" operator="notEqual">
      <formula>AA56</formula>
    </cfRule>
    <cfRule type="expression" dxfId="3952" priority="4323" stopIfTrue="1">
      <formula>$R$7=2</formula>
    </cfRule>
  </conditionalFormatting>
  <conditionalFormatting sqref="BO16">
    <cfRule type="cellIs" dxfId="3951" priority="4324" stopIfTrue="1" operator="notEqual">
      <formula>Z56</formula>
    </cfRule>
    <cfRule type="expression" dxfId="3950" priority="4325" stopIfTrue="1">
      <formula>$R$7=2</formula>
    </cfRule>
  </conditionalFormatting>
  <conditionalFormatting sqref="BP14">
    <cfRule type="cellIs" dxfId="3949" priority="4326" stopIfTrue="1" operator="notEqual">
      <formula>Y58</formula>
    </cfRule>
    <cfRule type="expression" dxfId="3948" priority="4327" stopIfTrue="1">
      <formula>$R$7=2</formula>
    </cfRule>
  </conditionalFormatting>
  <conditionalFormatting sqref="BQ14">
    <cfRule type="cellIs" dxfId="3947" priority="4328" stopIfTrue="1" operator="notEqual">
      <formula>X58</formula>
    </cfRule>
    <cfRule type="expression" dxfId="3946" priority="4329" stopIfTrue="1">
      <formula>$R$7=2</formula>
    </cfRule>
  </conditionalFormatting>
  <conditionalFormatting sqref="BR12">
    <cfRule type="cellIs" dxfId="3945" priority="4330" stopIfTrue="1" operator="notEqual">
      <formula>W60</formula>
    </cfRule>
    <cfRule type="expression" dxfId="3944" priority="4331" stopIfTrue="1">
      <formula>$R$7=2</formula>
    </cfRule>
  </conditionalFormatting>
  <conditionalFormatting sqref="BS12">
    <cfRule type="cellIs" dxfId="3943" priority="4332" stopIfTrue="1" operator="notEqual">
      <formula>V60</formula>
    </cfRule>
    <cfRule type="expression" dxfId="3942" priority="4333" stopIfTrue="1">
      <formula>$R$7=2</formula>
    </cfRule>
  </conditionalFormatting>
  <conditionalFormatting sqref="BT10">
    <cfRule type="cellIs" dxfId="3941" priority="4334" stopIfTrue="1" operator="notEqual">
      <formula>U62</formula>
    </cfRule>
    <cfRule type="expression" dxfId="3940" priority="4335" stopIfTrue="1">
      <formula>$R$7=2</formula>
    </cfRule>
  </conditionalFormatting>
  <conditionalFormatting sqref="BU10">
    <cfRule type="cellIs" dxfId="3939" priority="4336" stopIfTrue="1" operator="notEqual">
      <formula>T62</formula>
    </cfRule>
    <cfRule type="expression" dxfId="3938" priority="4337" stopIfTrue="1">
      <formula>$R$7=2</formula>
    </cfRule>
  </conditionalFormatting>
  <conditionalFormatting sqref="BR14">
    <cfRule type="cellIs" dxfId="3937" priority="4338" stopIfTrue="1" operator="notEqual">
      <formula>Y60</formula>
    </cfRule>
    <cfRule type="expression" dxfId="3936" priority="4339" stopIfTrue="1">
      <formula>$R$7=3</formula>
    </cfRule>
  </conditionalFormatting>
  <conditionalFormatting sqref="BS14">
    <cfRule type="cellIs" dxfId="3935" priority="4340" stopIfTrue="1" operator="notEqual">
      <formula>X60</formula>
    </cfRule>
    <cfRule type="expression" dxfId="3934" priority="4341" stopIfTrue="1">
      <formula>$R$7=3</formula>
    </cfRule>
  </conditionalFormatting>
  <conditionalFormatting sqref="BP16">
    <cfRule type="cellIs" dxfId="3933" priority="4342" stopIfTrue="1" operator="notEqual">
      <formula>AA58</formula>
    </cfRule>
    <cfRule type="expression" dxfId="3932" priority="4343" stopIfTrue="1">
      <formula>$R$7=3</formula>
    </cfRule>
  </conditionalFormatting>
  <conditionalFormatting sqref="BQ16">
    <cfRule type="cellIs" dxfId="3931" priority="4344" stopIfTrue="1" operator="notEqual">
      <formula>Z58</formula>
    </cfRule>
    <cfRule type="expression" dxfId="3930" priority="4345" stopIfTrue="1">
      <formula>$R$7=3</formula>
    </cfRule>
  </conditionalFormatting>
  <conditionalFormatting sqref="BN18">
    <cfRule type="cellIs" dxfId="3929" priority="4346" stopIfTrue="1" operator="notEqual">
      <formula>AC56</formula>
    </cfRule>
    <cfRule type="expression" dxfId="3928" priority="4347" stopIfTrue="1">
      <formula>$R$7=3</formula>
    </cfRule>
  </conditionalFormatting>
  <conditionalFormatting sqref="BO18">
    <cfRule type="cellIs" dxfId="3927" priority="4348" stopIfTrue="1" operator="notEqual">
      <formula>AB56</formula>
    </cfRule>
    <cfRule type="expression" dxfId="3926" priority="4349" stopIfTrue="1">
      <formula>$R$7=3</formula>
    </cfRule>
  </conditionalFormatting>
  <conditionalFormatting sqref="BL20">
    <cfRule type="cellIs" dxfId="3925" priority="4350" stopIfTrue="1" operator="notEqual">
      <formula>AE54</formula>
    </cfRule>
    <cfRule type="expression" dxfId="3924" priority="4351" stopIfTrue="1">
      <formula>$R$7=3</formula>
    </cfRule>
  </conditionalFormatting>
  <conditionalFormatting sqref="BM20">
    <cfRule type="cellIs" dxfId="3923" priority="4352" stopIfTrue="1" operator="notEqual">
      <formula>AD54</formula>
    </cfRule>
    <cfRule type="expression" dxfId="3922" priority="4353" stopIfTrue="1">
      <formula>$R$7=3</formula>
    </cfRule>
  </conditionalFormatting>
  <conditionalFormatting sqref="BJ22">
    <cfRule type="cellIs" dxfId="3921" priority="4354" stopIfTrue="1" operator="notEqual">
      <formula>AG52</formula>
    </cfRule>
    <cfRule type="expression" dxfId="3920" priority="4355" stopIfTrue="1">
      <formula>$R$7=3</formula>
    </cfRule>
  </conditionalFormatting>
  <conditionalFormatting sqref="BK22">
    <cfRule type="cellIs" dxfId="3919" priority="4356" stopIfTrue="1" operator="notEqual">
      <formula>AF52</formula>
    </cfRule>
    <cfRule type="expression" dxfId="3918" priority="4357" stopIfTrue="1">
      <formula>$R$7=3</formula>
    </cfRule>
  </conditionalFormatting>
  <conditionalFormatting sqref="BH24">
    <cfRule type="cellIs" dxfId="3917" priority="4358" stopIfTrue="1" operator="notEqual">
      <formula>AI50</formula>
    </cfRule>
    <cfRule type="expression" dxfId="3916" priority="4359" stopIfTrue="1">
      <formula>$R$7=3</formula>
    </cfRule>
  </conditionalFormatting>
  <conditionalFormatting sqref="BI24">
    <cfRule type="cellIs" dxfId="3915" priority="4360" stopIfTrue="1" operator="notEqual">
      <formula>AH50</formula>
    </cfRule>
    <cfRule type="expression" dxfId="3914" priority="4361" stopIfTrue="1">
      <formula>$R$7=3</formula>
    </cfRule>
  </conditionalFormatting>
  <conditionalFormatting sqref="BF26">
    <cfRule type="cellIs" dxfId="3913" priority="4362" stopIfTrue="1" operator="notEqual">
      <formula>AK48</formula>
    </cfRule>
    <cfRule type="expression" dxfId="3912" priority="4363" stopIfTrue="1">
      <formula>$R$7=3</formula>
    </cfRule>
  </conditionalFormatting>
  <conditionalFormatting sqref="BG26">
    <cfRule type="cellIs" dxfId="3911" priority="4364" stopIfTrue="1" operator="notEqual">
      <formula>AJ48</formula>
    </cfRule>
    <cfRule type="expression" dxfId="3910" priority="4365" stopIfTrue="1">
      <formula>$R$7=3</formula>
    </cfRule>
  </conditionalFormatting>
  <conditionalFormatting sqref="BD28">
    <cfRule type="cellIs" dxfId="3909" priority="4366" stopIfTrue="1" operator="notEqual">
      <formula>AM46</formula>
    </cfRule>
    <cfRule type="expression" dxfId="3908" priority="4367" stopIfTrue="1">
      <formula>$R$7=3</formula>
    </cfRule>
  </conditionalFormatting>
  <conditionalFormatting sqref="BE28">
    <cfRule type="cellIs" dxfId="3907" priority="4368" stopIfTrue="1" operator="notEqual">
      <formula>AL46</formula>
    </cfRule>
    <cfRule type="expression" dxfId="3906" priority="4369" stopIfTrue="1">
      <formula>$R$7=3</formula>
    </cfRule>
  </conditionalFormatting>
  <conditionalFormatting sqref="BB30">
    <cfRule type="cellIs" dxfId="3905" priority="4370" stopIfTrue="1" operator="notEqual">
      <formula>AO44</formula>
    </cfRule>
    <cfRule type="expression" dxfId="3904" priority="4371" stopIfTrue="1">
      <formula>$R$7=3</formula>
    </cfRule>
  </conditionalFormatting>
  <conditionalFormatting sqref="BC30">
    <cfRule type="cellIs" dxfId="3903" priority="4372" stopIfTrue="1" operator="notEqual">
      <formula>AN44</formula>
    </cfRule>
    <cfRule type="expression" dxfId="3902" priority="4373" stopIfTrue="1">
      <formula>$R$7=3</formula>
    </cfRule>
  </conditionalFormatting>
  <conditionalFormatting sqref="BF42">
    <cfRule type="cellIs" dxfId="3901" priority="4374" stopIfTrue="1" operator="notEqual">
      <formula>BA48</formula>
    </cfRule>
    <cfRule type="expression" dxfId="3900" priority="4375" stopIfTrue="1">
      <formula>$G$9=4</formula>
    </cfRule>
  </conditionalFormatting>
  <conditionalFormatting sqref="BG42">
    <cfRule type="cellIs" dxfId="3899" priority="4376" stopIfTrue="1" operator="notEqual">
      <formula>AZ48</formula>
    </cfRule>
    <cfRule type="expression" dxfId="3898" priority="4377" stopIfTrue="1">
      <formula>$G$9=4</formula>
    </cfRule>
  </conditionalFormatting>
  <conditionalFormatting sqref="BT28">
    <cfRule type="cellIs" dxfId="3897" priority="4378" stopIfTrue="1" operator="notEqual">
      <formula>AM62</formula>
    </cfRule>
    <cfRule type="expression" dxfId="3896" priority="4379" stopIfTrue="1">
      <formula>$R$7=11</formula>
    </cfRule>
  </conditionalFormatting>
  <conditionalFormatting sqref="BU28">
    <cfRule type="cellIs" dxfId="3895" priority="4380" stopIfTrue="1" operator="notEqual">
      <formula>AL62</formula>
    </cfRule>
    <cfRule type="expression" dxfId="3894" priority="4381" stopIfTrue="1">
      <formula>$R$7=11</formula>
    </cfRule>
  </conditionalFormatting>
  <conditionalFormatting sqref="BD30">
    <cfRule type="cellIs" dxfId="3893" priority="4382" stopIfTrue="1" operator="notEqual">
      <formula>AO46</formula>
    </cfRule>
    <cfRule type="expression" dxfId="3892" priority="4383" stopIfTrue="1">
      <formula>$R$7=4</formula>
    </cfRule>
  </conditionalFormatting>
  <conditionalFormatting sqref="BE30">
    <cfRule type="cellIs" dxfId="3891" priority="4384" stopIfTrue="1" operator="notEqual">
      <formula>AN46</formula>
    </cfRule>
    <cfRule type="expression" dxfId="3890" priority="4385" stopIfTrue="1">
      <formula>$R$7=4</formula>
    </cfRule>
  </conditionalFormatting>
  <conditionalFormatting sqref="BH26">
    <cfRule type="cellIs" dxfId="3889" priority="4386" stopIfTrue="1" operator="notEqual">
      <formula>AK50</formula>
    </cfRule>
    <cfRule type="expression" dxfId="3888" priority="4387" stopIfTrue="1">
      <formula>$R$7=4</formula>
    </cfRule>
  </conditionalFormatting>
  <conditionalFormatting sqref="BI26">
    <cfRule type="cellIs" dxfId="3887" priority="4388" stopIfTrue="1" operator="notEqual">
      <formula>AJ50</formula>
    </cfRule>
    <cfRule type="expression" dxfId="3886" priority="4389" stopIfTrue="1">
      <formula>$R$7=4</formula>
    </cfRule>
  </conditionalFormatting>
  <conditionalFormatting sqref="BB32">
    <cfRule type="cellIs" dxfId="3885" priority="4390" stopIfTrue="1" operator="notEqual">
      <formula>AQ44</formula>
    </cfRule>
    <cfRule type="expression" dxfId="3884" priority="4391" stopIfTrue="1">
      <formula>$R$7=4</formula>
    </cfRule>
  </conditionalFormatting>
  <conditionalFormatting sqref="BC32">
    <cfRule type="cellIs" dxfId="3883" priority="4392" stopIfTrue="1" operator="notEqual">
      <formula>AP44</formula>
    </cfRule>
    <cfRule type="expression" dxfId="3882" priority="4393" stopIfTrue="1">
      <formula>$R$7=4</formula>
    </cfRule>
  </conditionalFormatting>
  <conditionalFormatting sqref="BJ24">
    <cfRule type="cellIs" dxfId="3881" priority="4394" stopIfTrue="1" operator="notEqual">
      <formula>AI52</formula>
    </cfRule>
    <cfRule type="expression" dxfId="3880" priority="4395" stopIfTrue="1">
      <formula>$R$7=4</formula>
    </cfRule>
  </conditionalFormatting>
  <conditionalFormatting sqref="BK24">
    <cfRule type="cellIs" dxfId="3879" priority="4396" stopIfTrue="1" operator="notEqual">
      <formula>AH52</formula>
    </cfRule>
    <cfRule type="expression" dxfId="3878" priority="4397" stopIfTrue="1">
      <formula>$R$7=4</formula>
    </cfRule>
  </conditionalFormatting>
  <conditionalFormatting sqref="BL22">
    <cfRule type="cellIs" dxfId="3877" priority="4398" stopIfTrue="1" operator="notEqual">
      <formula>AG54</formula>
    </cfRule>
    <cfRule type="expression" dxfId="3876" priority="4399" stopIfTrue="1">
      <formula>$R$7=4</formula>
    </cfRule>
  </conditionalFormatting>
  <conditionalFormatting sqref="BM22">
    <cfRule type="cellIs" dxfId="3875" priority="4400" stopIfTrue="1" operator="notEqual">
      <formula>AF54</formula>
    </cfRule>
    <cfRule type="expression" dxfId="3874" priority="4401" stopIfTrue="1">
      <formula>$R$7=4</formula>
    </cfRule>
  </conditionalFormatting>
  <conditionalFormatting sqref="BN20">
    <cfRule type="cellIs" dxfId="3873" priority="4402" stopIfTrue="1" operator="notEqual">
      <formula>AE56</formula>
    </cfRule>
    <cfRule type="expression" dxfId="3872" priority="4403" stopIfTrue="1">
      <formula>$R$7=4</formula>
    </cfRule>
  </conditionalFormatting>
  <conditionalFormatting sqref="BO20">
    <cfRule type="cellIs" dxfId="3871" priority="4404" stopIfTrue="1" operator="notEqual">
      <formula>AD56</formula>
    </cfRule>
    <cfRule type="expression" dxfId="3870" priority="4405" stopIfTrue="1">
      <formula>$R$7=4</formula>
    </cfRule>
  </conditionalFormatting>
  <conditionalFormatting sqref="BP18">
    <cfRule type="cellIs" dxfId="3869" priority="4406" stopIfTrue="1" operator="notEqual">
      <formula>AC58</formula>
    </cfRule>
    <cfRule type="expression" dxfId="3868" priority="4407" stopIfTrue="1">
      <formula>$R$7=4</formula>
    </cfRule>
  </conditionalFormatting>
  <conditionalFormatting sqref="BQ18">
    <cfRule type="cellIs" dxfId="3867" priority="4408" stopIfTrue="1" operator="notEqual">
      <formula>AB58</formula>
    </cfRule>
    <cfRule type="expression" dxfId="3866" priority="4409" stopIfTrue="1">
      <formula>$R$7=4</formula>
    </cfRule>
  </conditionalFormatting>
  <conditionalFormatting sqref="BR16">
    <cfRule type="cellIs" dxfId="3865" priority="4410" stopIfTrue="1" operator="notEqual">
      <formula>AA60</formula>
    </cfRule>
    <cfRule type="expression" dxfId="3864" priority="4411" stopIfTrue="1">
      <formula>$R$7=4</formula>
    </cfRule>
  </conditionalFormatting>
  <conditionalFormatting sqref="BS16">
    <cfRule type="cellIs" dxfId="3863" priority="4412" stopIfTrue="1" operator="notEqual">
      <formula>Z60</formula>
    </cfRule>
    <cfRule type="expression" dxfId="3862" priority="4413" stopIfTrue="1">
      <formula>$R$7=4</formula>
    </cfRule>
  </conditionalFormatting>
  <conditionalFormatting sqref="BT12">
    <cfRule type="cellIs" dxfId="3861" priority="4414" stopIfTrue="1" operator="notEqual">
      <formula>W62</formula>
    </cfRule>
    <cfRule type="expression" dxfId="3860" priority="4415" stopIfTrue="1">
      <formula>$R$7=3</formula>
    </cfRule>
  </conditionalFormatting>
  <conditionalFormatting sqref="BU12">
    <cfRule type="cellIs" dxfId="3859" priority="4416" stopIfTrue="1" operator="notEqual">
      <formula>V62</formula>
    </cfRule>
    <cfRule type="expression" dxfId="3858" priority="4417" stopIfTrue="1">
      <formula>$R$7=3</formula>
    </cfRule>
  </conditionalFormatting>
  <conditionalFormatting sqref="BR18">
    <cfRule type="cellIs" dxfId="3857" priority="4418" stopIfTrue="1" operator="notEqual">
      <formula>AC60</formula>
    </cfRule>
    <cfRule type="expression" dxfId="3856" priority="4419" stopIfTrue="1">
      <formula>$R$7=5</formula>
    </cfRule>
  </conditionalFormatting>
  <conditionalFormatting sqref="BS18">
    <cfRule type="cellIs" dxfId="3855" priority="4420" stopIfTrue="1" operator="notEqual">
      <formula>AB60</formula>
    </cfRule>
    <cfRule type="expression" dxfId="3854" priority="4421" stopIfTrue="1">
      <formula>$R$7=5</formula>
    </cfRule>
  </conditionalFormatting>
  <conditionalFormatting sqref="BP20">
    <cfRule type="cellIs" dxfId="3853" priority="4422" stopIfTrue="1" operator="notEqual">
      <formula>AE58</formula>
    </cfRule>
    <cfRule type="expression" dxfId="3852" priority="4423" stopIfTrue="1">
      <formula>$R$7=5</formula>
    </cfRule>
  </conditionalFormatting>
  <conditionalFormatting sqref="BQ20">
    <cfRule type="cellIs" dxfId="3851" priority="4424" stopIfTrue="1" operator="notEqual">
      <formula>AD58</formula>
    </cfRule>
    <cfRule type="expression" dxfId="3850" priority="4425" stopIfTrue="1">
      <formula>$R$7=5</formula>
    </cfRule>
  </conditionalFormatting>
  <conditionalFormatting sqref="BN22">
    <cfRule type="cellIs" dxfId="3849" priority="4426" stopIfTrue="1" operator="notEqual">
      <formula>AG56</formula>
    </cfRule>
    <cfRule type="expression" dxfId="3848" priority="4427" stopIfTrue="1">
      <formula>$R$7=5</formula>
    </cfRule>
  </conditionalFormatting>
  <conditionalFormatting sqref="BO22">
    <cfRule type="cellIs" dxfId="3847" priority="4428" stopIfTrue="1" operator="notEqual">
      <formula>AF56</formula>
    </cfRule>
    <cfRule type="expression" dxfId="3846" priority="4429" stopIfTrue="1">
      <formula>$R$7=5</formula>
    </cfRule>
  </conditionalFormatting>
  <conditionalFormatting sqref="BB34">
    <cfRule type="cellIs" dxfId="3845" priority="4430" stopIfTrue="1" operator="notEqual">
      <formula>AS44</formula>
    </cfRule>
    <cfRule type="expression" dxfId="3844" priority="4431" stopIfTrue="1">
      <formula>$R$7=5</formula>
    </cfRule>
  </conditionalFormatting>
  <conditionalFormatting sqref="BC34">
    <cfRule type="cellIs" dxfId="3843" priority="4432" stopIfTrue="1" operator="notEqual">
      <formula>AR44</formula>
    </cfRule>
    <cfRule type="expression" dxfId="3842" priority="4433" stopIfTrue="1">
      <formula>$R$7=5</formula>
    </cfRule>
  </conditionalFormatting>
  <conditionalFormatting sqref="BL24">
    <cfRule type="cellIs" dxfId="3841" priority="4434" stopIfTrue="1" operator="notEqual">
      <formula>AI54</formula>
    </cfRule>
    <cfRule type="expression" dxfId="3840" priority="4435" stopIfTrue="1">
      <formula>$R$7=5</formula>
    </cfRule>
  </conditionalFormatting>
  <conditionalFormatting sqref="BM24">
    <cfRule type="cellIs" dxfId="3839" priority="4436" stopIfTrue="1" operator="notEqual">
      <formula>AH54</formula>
    </cfRule>
    <cfRule type="expression" dxfId="3838" priority="4437" stopIfTrue="1">
      <formula>$R$7=5</formula>
    </cfRule>
  </conditionalFormatting>
  <conditionalFormatting sqref="BD32">
    <cfRule type="cellIs" dxfId="3837" priority="4438" stopIfTrue="1" operator="notEqual">
      <formula>AQ46</formula>
    </cfRule>
    <cfRule type="expression" dxfId="3836" priority="4439" stopIfTrue="1">
      <formula>$R$7=5</formula>
    </cfRule>
  </conditionalFormatting>
  <conditionalFormatting sqref="BE32">
    <cfRule type="cellIs" dxfId="3835" priority="4440" stopIfTrue="1" operator="notEqual">
      <formula>AP46</formula>
    </cfRule>
    <cfRule type="expression" dxfId="3834" priority="4441" stopIfTrue="1">
      <formula>$R$7=5</formula>
    </cfRule>
  </conditionalFormatting>
  <conditionalFormatting sqref="BJ26">
    <cfRule type="cellIs" dxfId="3833" priority="4442" stopIfTrue="1" operator="notEqual">
      <formula>AK52</formula>
    </cfRule>
    <cfRule type="expression" dxfId="3832" priority="4443" stopIfTrue="1">
      <formula>$R$7=5</formula>
    </cfRule>
  </conditionalFormatting>
  <conditionalFormatting sqref="BK26">
    <cfRule type="cellIs" dxfId="3831" priority="4444" stopIfTrue="1" operator="notEqual">
      <formula>AJ52</formula>
    </cfRule>
    <cfRule type="expression" dxfId="3830" priority="4445" stopIfTrue="1">
      <formula>$R$7=5</formula>
    </cfRule>
  </conditionalFormatting>
  <conditionalFormatting sqref="BF30">
    <cfRule type="cellIs" dxfId="3829" priority="4446" stopIfTrue="1" operator="notEqual">
      <formula>AO48</formula>
    </cfRule>
    <cfRule type="expression" dxfId="3828" priority="4447" stopIfTrue="1">
      <formula>$R$7=5</formula>
    </cfRule>
  </conditionalFormatting>
  <conditionalFormatting sqref="BG30">
    <cfRule type="cellIs" dxfId="3827" priority="4448" stopIfTrue="1" operator="notEqual">
      <formula>AN48</formula>
    </cfRule>
    <cfRule type="expression" dxfId="3826" priority="4449" stopIfTrue="1">
      <formula>$R$7=5</formula>
    </cfRule>
  </conditionalFormatting>
  <conditionalFormatting sqref="BH28">
    <cfRule type="cellIs" dxfId="3825" priority="4450" stopIfTrue="1" operator="notEqual">
      <formula>AM50</formula>
    </cfRule>
    <cfRule type="expression" dxfId="3824" priority="4451" stopIfTrue="1">
      <formula>$R$7=5</formula>
    </cfRule>
  </conditionalFormatting>
  <conditionalFormatting sqref="BI28">
    <cfRule type="cellIs" dxfId="3823" priority="4452" stopIfTrue="1" operator="notEqual">
      <formula>AL50</formula>
    </cfRule>
    <cfRule type="expression" dxfId="3822" priority="4453" stopIfTrue="1">
      <formula>$R$7=5</formula>
    </cfRule>
  </conditionalFormatting>
  <conditionalFormatting sqref="BN24">
    <cfRule type="cellIs" dxfId="3821" priority="4458" stopIfTrue="1" operator="notEqual">
      <formula>AI56</formula>
    </cfRule>
    <cfRule type="expression" dxfId="3820" priority="4459" stopIfTrue="1">
      <formula>$R$7=6</formula>
    </cfRule>
  </conditionalFormatting>
  <conditionalFormatting sqref="BO24">
    <cfRule type="cellIs" dxfId="3819" priority="4460" stopIfTrue="1" operator="notEqual">
      <formula>AH56</formula>
    </cfRule>
    <cfRule type="expression" dxfId="3818" priority="4461" stopIfTrue="1">
      <formula>$R$7=6</formula>
    </cfRule>
  </conditionalFormatting>
  <conditionalFormatting sqref="BF32">
    <cfRule type="cellIs" dxfId="3817" priority="4462" stopIfTrue="1" operator="notEqual">
      <formula>AQ48</formula>
    </cfRule>
    <cfRule type="expression" dxfId="3816" priority="4463" stopIfTrue="1">
      <formula>$R$7=6</formula>
    </cfRule>
  </conditionalFormatting>
  <conditionalFormatting sqref="BG32">
    <cfRule type="cellIs" dxfId="3815" priority="4464" stopIfTrue="1" operator="notEqual">
      <formula>AP48</formula>
    </cfRule>
    <cfRule type="expression" dxfId="3814" priority="4465" stopIfTrue="1">
      <formula>$R$7=6</formula>
    </cfRule>
  </conditionalFormatting>
  <conditionalFormatting sqref="BJ28">
    <cfRule type="cellIs" dxfId="3813" priority="4466" stopIfTrue="1" operator="notEqual">
      <formula>AM52</formula>
    </cfRule>
    <cfRule type="expression" dxfId="3812" priority="4467" stopIfTrue="1">
      <formula>$R$7=6</formula>
    </cfRule>
  </conditionalFormatting>
  <conditionalFormatting sqref="BK28">
    <cfRule type="cellIs" dxfId="3811" priority="4468" stopIfTrue="1" operator="notEqual">
      <formula>AL52</formula>
    </cfRule>
    <cfRule type="expression" dxfId="3810" priority="4469" stopIfTrue="1">
      <formula>$R$7=6</formula>
    </cfRule>
  </conditionalFormatting>
  <conditionalFormatting sqref="BL26">
    <cfRule type="cellIs" dxfId="3809" priority="4470" stopIfTrue="1" operator="notEqual">
      <formula>AK54</formula>
    </cfRule>
    <cfRule type="expression" dxfId="3808" priority="4471" stopIfTrue="1">
      <formula>$R$7=6</formula>
    </cfRule>
  </conditionalFormatting>
  <conditionalFormatting sqref="BM26">
    <cfRule type="cellIs" dxfId="3807" priority="4472" stopIfTrue="1" operator="notEqual">
      <formula>AJ54</formula>
    </cfRule>
    <cfRule type="expression" dxfId="3806" priority="4473" stopIfTrue="1">
      <formula>$R$7=6</formula>
    </cfRule>
  </conditionalFormatting>
  <conditionalFormatting sqref="BD34">
    <cfRule type="cellIs" dxfId="3805" priority="4474" stopIfTrue="1" operator="notEqual">
      <formula>AS46</formula>
    </cfRule>
    <cfRule type="expression" dxfId="3804" priority="4475" stopIfTrue="1">
      <formula>$R$7=6</formula>
    </cfRule>
  </conditionalFormatting>
  <conditionalFormatting sqref="BE34">
    <cfRule type="cellIs" dxfId="3803" priority="4476" stopIfTrue="1" operator="notEqual">
      <formula>AR46</formula>
    </cfRule>
    <cfRule type="expression" dxfId="3802" priority="4477" stopIfTrue="1">
      <formula>$R$7=6</formula>
    </cfRule>
  </conditionalFormatting>
  <conditionalFormatting sqref="BP22">
    <cfRule type="cellIs" dxfId="3801" priority="4478" stopIfTrue="1" operator="notEqual">
      <formula>AG58</formula>
    </cfRule>
    <cfRule type="expression" dxfId="3800" priority="4479" stopIfTrue="1">
      <formula>$R$7=6</formula>
    </cfRule>
  </conditionalFormatting>
  <conditionalFormatting sqref="BQ22">
    <cfRule type="cellIs" dxfId="3799" priority="4480" stopIfTrue="1" operator="notEqual">
      <formula>AF58</formula>
    </cfRule>
    <cfRule type="expression" dxfId="3798" priority="4481" stopIfTrue="1">
      <formula>$R$7=6</formula>
    </cfRule>
  </conditionalFormatting>
  <conditionalFormatting sqref="BR20">
    <cfRule type="cellIs" dxfId="3797" priority="4482" stopIfTrue="1" operator="notEqual">
      <formula>AE60</formula>
    </cfRule>
    <cfRule type="expression" dxfId="3796" priority="4483" stopIfTrue="1">
      <formula>$R$7=6</formula>
    </cfRule>
  </conditionalFormatting>
  <conditionalFormatting sqref="BS20">
    <cfRule type="cellIs" dxfId="3795" priority="4484" stopIfTrue="1" operator="notEqual">
      <formula>AD60</formula>
    </cfRule>
    <cfRule type="expression" dxfId="3794" priority="4485" stopIfTrue="1">
      <formula>$R$7=6</formula>
    </cfRule>
  </conditionalFormatting>
  <conditionalFormatting sqref="BT14">
    <cfRule type="cellIs" dxfId="3793" priority="4486" stopIfTrue="1" operator="notEqual">
      <formula>Y62</formula>
    </cfRule>
    <cfRule type="expression" dxfId="3792" priority="4487" stopIfTrue="1">
      <formula>$R$7=4</formula>
    </cfRule>
  </conditionalFormatting>
  <conditionalFormatting sqref="BU14">
    <cfRule type="cellIs" dxfId="3791" priority="4488" stopIfTrue="1" operator="notEqual">
      <formula>X62</formula>
    </cfRule>
    <cfRule type="expression" dxfId="3790" priority="4489" stopIfTrue="1">
      <formula>$R$7=4</formula>
    </cfRule>
  </conditionalFormatting>
  <conditionalFormatting sqref="BR22">
    <cfRule type="cellIs" dxfId="3789" priority="4490" stopIfTrue="1" operator="notEqual">
      <formula>AG60</formula>
    </cfRule>
    <cfRule type="expression" dxfId="3788" priority="4491" stopIfTrue="1">
      <formula>$R$7=7</formula>
    </cfRule>
  </conditionalFormatting>
  <conditionalFormatting sqref="BS22">
    <cfRule type="cellIs" dxfId="3787" priority="4492" stopIfTrue="1" operator="notEqual">
      <formula>AF60</formula>
    </cfRule>
    <cfRule type="expression" dxfId="3786" priority="4493" stopIfTrue="1">
      <formula>$R$7=7</formula>
    </cfRule>
  </conditionalFormatting>
  <conditionalFormatting sqref="BP24">
    <cfRule type="cellIs" dxfId="3785" priority="4498" stopIfTrue="1" operator="notEqual">
      <formula>AI58</formula>
    </cfRule>
    <cfRule type="expression" dxfId="3784" priority="4499" stopIfTrue="1">
      <formula>$R$7=7</formula>
    </cfRule>
  </conditionalFormatting>
  <conditionalFormatting sqref="BQ24">
    <cfRule type="cellIs" dxfId="3783" priority="4500" stopIfTrue="1" operator="notEqual">
      <formula>AH58</formula>
    </cfRule>
    <cfRule type="expression" dxfId="3782" priority="4501" stopIfTrue="1">
      <formula>$R$7=7</formula>
    </cfRule>
  </conditionalFormatting>
  <conditionalFormatting sqref="BD36">
    <cfRule type="cellIs" dxfId="3781" priority="4502" stopIfTrue="1" operator="notEqual">
      <formula>AU46</formula>
    </cfRule>
    <cfRule type="expression" dxfId="3780" priority="4503" stopIfTrue="1">
      <formula>$G$9=7</formula>
    </cfRule>
  </conditionalFormatting>
  <conditionalFormatting sqref="BE36">
    <cfRule type="cellIs" dxfId="3779" priority="4504" stopIfTrue="1" operator="notEqual">
      <formula>AT46</formula>
    </cfRule>
    <cfRule type="expression" dxfId="3778" priority="4505" stopIfTrue="1">
      <formula>$G$9=7</formula>
    </cfRule>
  </conditionalFormatting>
  <conditionalFormatting sqref="BN26">
    <cfRule type="cellIs" dxfId="3777" priority="4506" stopIfTrue="1" operator="notEqual">
      <formula>AK56</formula>
    </cfRule>
    <cfRule type="expression" dxfId="3776" priority="4507" stopIfTrue="1">
      <formula>$R$7=7</formula>
    </cfRule>
  </conditionalFormatting>
  <conditionalFormatting sqref="BO26">
    <cfRule type="cellIs" dxfId="3775" priority="4508" stopIfTrue="1" operator="notEqual">
      <formula>AJ56</formula>
    </cfRule>
    <cfRule type="expression" dxfId="3774" priority="4509" stopIfTrue="1">
      <formula>$R$7=7</formula>
    </cfRule>
  </conditionalFormatting>
  <conditionalFormatting sqref="BF34">
    <cfRule type="cellIs" dxfId="3773" priority="4510" stopIfTrue="1" operator="notEqual">
      <formula>AS48</formula>
    </cfRule>
    <cfRule type="expression" dxfId="3772" priority="4511" stopIfTrue="1">
      <formula>$R$7=7</formula>
    </cfRule>
  </conditionalFormatting>
  <conditionalFormatting sqref="BG34">
    <cfRule type="cellIs" dxfId="3771" priority="4512" stopIfTrue="1" operator="notEqual">
      <formula>AR48</formula>
    </cfRule>
    <cfRule type="expression" dxfId="3770" priority="4513" stopIfTrue="1">
      <formula>$R$7=7</formula>
    </cfRule>
  </conditionalFormatting>
  <conditionalFormatting sqref="BH32">
    <cfRule type="cellIs" dxfId="3769" priority="4514" stopIfTrue="1" operator="notEqual">
      <formula>AQ50</formula>
    </cfRule>
    <cfRule type="expression" dxfId="3768" priority="4515" stopIfTrue="1">
      <formula>$R$7=7</formula>
    </cfRule>
  </conditionalFormatting>
  <conditionalFormatting sqref="BI32">
    <cfRule type="cellIs" dxfId="3767" priority="4516" stopIfTrue="1" operator="notEqual">
      <formula>AP50</formula>
    </cfRule>
    <cfRule type="expression" dxfId="3766" priority="4517" stopIfTrue="1">
      <formula>$R$7=7</formula>
    </cfRule>
  </conditionalFormatting>
  <conditionalFormatting sqref="BJ30">
    <cfRule type="cellIs" dxfId="3765" priority="4518" stopIfTrue="1" operator="notEqual">
      <formula>AO52</formula>
    </cfRule>
    <cfRule type="expression" dxfId="3764" priority="4519" stopIfTrue="1">
      <formula>$R$7=7</formula>
    </cfRule>
  </conditionalFormatting>
  <conditionalFormatting sqref="BK30">
    <cfRule type="cellIs" dxfId="3763" priority="4520" stopIfTrue="1" operator="notEqual">
      <formula>AN52</formula>
    </cfRule>
    <cfRule type="expression" dxfId="3762" priority="4521" stopIfTrue="1">
      <formula>$R$7=7</formula>
    </cfRule>
  </conditionalFormatting>
  <conditionalFormatting sqref="BL28">
    <cfRule type="cellIs" dxfId="3761" priority="4522" stopIfTrue="1" operator="notEqual">
      <formula>AM54</formula>
    </cfRule>
    <cfRule type="expression" dxfId="3760" priority="4523" stopIfTrue="1">
      <formula>$R$7=7</formula>
    </cfRule>
  </conditionalFormatting>
  <conditionalFormatting sqref="BM28">
    <cfRule type="cellIs" dxfId="3759" priority="4524" stopIfTrue="1" operator="notEqual">
      <formula>AL54</formula>
    </cfRule>
    <cfRule type="expression" dxfId="3758" priority="4525" stopIfTrue="1">
      <formula>$R$7=7</formula>
    </cfRule>
  </conditionalFormatting>
  <conditionalFormatting sqref="BH34">
    <cfRule type="cellIs" dxfId="3757" priority="4526" stopIfTrue="1" operator="notEqual">
      <formula>AS50</formula>
    </cfRule>
    <cfRule type="expression" dxfId="3756" priority="4527" stopIfTrue="1">
      <formula>$R$7=8</formula>
    </cfRule>
  </conditionalFormatting>
  <conditionalFormatting sqref="BI34">
    <cfRule type="cellIs" dxfId="3755" priority="4528" stopIfTrue="1" operator="notEqual">
      <formula>AR50</formula>
    </cfRule>
    <cfRule type="expression" dxfId="3754" priority="4529" stopIfTrue="1">
      <formula>$R$7=8</formula>
    </cfRule>
  </conditionalFormatting>
  <conditionalFormatting sqref="BL30">
    <cfRule type="cellIs" dxfId="3753" priority="4530" stopIfTrue="1" operator="notEqual">
      <formula>AO54</formula>
    </cfRule>
    <cfRule type="expression" dxfId="3752" priority="4531" stopIfTrue="1">
      <formula>$R$7=8</formula>
    </cfRule>
  </conditionalFormatting>
  <conditionalFormatting sqref="BM30">
    <cfRule type="cellIs" dxfId="3751" priority="4532" stopIfTrue="1" operator="notEqual">
      <formula>AN54</formula>
    </cfRule>
    <cfRule type="expression" dxfId="3750" priority="4533" stopIfTrue="1">
      <formula>$R$7=8</formula>
    </cfRule>
  </conditionalFormatting>
  <conditionalFormatting sqref="BN28">
    <cfRule type="cellIs" dxfId="3749" priority="4534" stopIfTrue="1" operator="notEqual">
      <formula>AM56</formula>
    </cfRule>
    <cfRule type="expression" dxfId="3748" priority="4535" stopIfTrue="1">
      <formula>$R$7=8</formula>
    </cfRule>
  </conditionalFormatting>
  <conditionalFormatting sqref="BO28">
    <cfRule type="cellIs" dxfId="3747" priority="4536" stopIfTrue="1" operator="notEqual">
      <formula>AL56</formula>
    </cfRule>
    <cfRule type="expression" dxfId="3746" priority="4537" stopIfTrue="1">
      <formula>$R$7=8</formula>
    </cfRule>
  </conditionalFormatting>
  <conditionalFormatting sqref="BF36">
    <cfRule type="cellIs" dxfId="3745" priority="4538" stopIfTrue="1" operator="notEqual">
      <formula>AU48</formula>
    </cfRule>
    <cfRule type="expression" dxfId="3744" priority="4539" stopIfTrue="1">
      <formula>$G$9=8</formula>
    </cfRule>
  </conditionalFormatting>
  <conditionalFormatting sqref="BG36">
    <cfRule type="cellIs" dxfId="3743" priority="4540" stopIfTrue="1" operator="notEqual">
      <formula>AT48</formula>
    </cfRule>
    <cfRule type="expression" dxfId="3742" priority="4541" stopIfTrue="1">
      <formula>$G$9=8</formula>
    </cfRule>
  </conditionalFormatting>
  <conditionalFormatting sqref="BD38">
    <cfRule type="cellIs" dxfId="3741" priority="4542" stopIfTrue="1" operator="notEqual">
      <formula>AW46</formula>
    </cfRule>
    <cfRule type="expression" dxfId="3740" priority="4543" stopIfTrue="1">
      <formula>$G$9=8</formula>
    </cfRule>
  </conditionalFormatting>
  <conditionalFormatting sqref="BE38">
    <cfRule type="cellIs" dxfId="3739" priority="4544" stopIfTrue="1" operator="notEqual">
      <formula>AV46</formula>
    </cfRule>
    <cfRule type="expression" dxfId="3738" priority="4545" stopIfTrue="1">
      <formula>$G$9=8</formula>
    </cfRule>
  </conditionalFormatting>
  <conditionalFormatting sqref="BP26">
    <cfRule type="cellIs" dxfId="3737" priority="4550" stopIfTrue="1" operator="notEqual">
      <formula>AK58</formula>
    </cfRule>
    <cfRule type="expression" dxfId="3736" priority="4551" stopIfTrue="1">
      <formula>$R$7=8</formula>
    </cfRule>
  </conditionalFormatting>
  <conditionalFormatting sqref="BQ26">
    <cfRule type="cellIs" dxfId="3735" priority="4552" stopIfTrue="1" operator="notEqual">
      <formula>AJ58</formula>
    </cfRule>
    <cfRule type="expression" dxfId="3734" priority="4553" stopIfTrue="1">
      <formula>$R$7=8</formula>
    </cfRule>
  </conditionalFormatting>
  <conditionalFormatting sqref="BR24">
    <cfRule type="cellIs" dxfId="3733" priority="4554" stopIfTrue="1" operator="notEqual">
      <formula>AI60</formula>
    </cfRule>
    <cfRule type="expression" dxfId="3732" priority="4555" stopIfTrue="1">
      <formula>$R$7=8</formula>
    </cfRule>
  </conditionalFormatting>
  <conditionalFormatting sqref="BS24">
    <cfRule type="cellIs" dxfId="3731" priority="4556" stopIfTrue="1" operator="notEqual">
      <formula>AH60</formula>
    </cfRule>
    <cfRule type="expression" dxfId="3730" priority="4557" stopIfTrue="1">
      <formula>$R$7=8</formula>
    </cfRule>
  </conditionalFormatting>
  <conditionalFormatting sqref="BT16">
    <cfRule type="cellIs" dxfId="3729" priority="4558" stopIfTrue="1" operator="notEqual">
      <formula>AA62</formula>
    </cfRule>
    <cfRule type="expression" dxfId="3728" priority="4559" stopIfTrue="1">
      <formula>$R$7=5</formula>
    </cfRule>
  </conditionalFormatting>
  <conditionalFormatting sqref="BU16">
    <cfRule type="cellIs" dxfId="3727" priority="4560" stopIfTrue="1" operator="notEqual">
      <formula>Z62</formula>
    </cfRule>
    <cfRule type="expression" dxfId="3726" priority="4561" stopIfTrue="1">
      <formula>$R$7=5</formula>
    </cfRule>
  </conditionalFormatting>
  <conditionalFormatting sqref="BR26">
    <cfRule type="cellIs" dxfId="3725" priority="4562" stopIfTrue="1" operator="notEqual">
      <formula>AK60</formula>
    </cfRule>
    <cfRule type="expression" dxfId="3724" priority="4563" stopIfTrue="1">
      <formula>$R$7=9</formula>
    </cfRule>
  </conditionalFormatting>
  <conditionalFormatting sqref="BS26">
    <cfRule type="cellIs" dxfId="3723" priority="4564" stopIfTrue="1" operator="notEqual">
      <formula>AJ60</formula>
    </cfRule>
    <cfRule type="expression" dxfId="3722" priority="4565" stopIfTrue="1">
      <formula>$R$7=9</formula>
    </cfRule>
  </conditionalFormatting>
  <conditionalFormatting sqref="BD40">
    <cfRule type="cellIs" dxfId="3721" priority="4566" stopIfTrue="1" operator="notEqual">
      <formula>AY46</formula>
    </cfRule>
    <cfRule type="expression" dxfId="3720" priority="4567" stopIfTrue="1">
      <formula>$G$9=9</formula>
    </cfRule>
  </conditionalFormatting>
  <conditionalFormatting sqref="BE40">
    <cfRule type="cellIs" dxfId="3719" priority="4568" stopIfTrue="1" operator="notEqual">
      <formula>AX46</formula>
    </cfRule>
    <cfRule type="expression" dxfId="3718" priority="4569" stopIfTrue="1">
      <formula>$G$9=9</formula>
    </cfRule>
  </conditionalFormatting>
  <conditionalFormatting sqref="BF38">
    <cfRule type="cellIs" dxfId="3717" priority="4570" stopIfTrue="1" operator="notEqual">
      <formula>AW48</formula>
    </cfRule>
    <cfRule type="expression" dxfId="3716" priority="4571" stopIfTrue="1">
      <formula>$G$9=9</formula>
    </cfRule>
  </conditionalFormatting>
  <conditionalFormatting sqref="BG38">
    <cfRule type="cellIs" dxfId="3715" priority="4572" stopIfTrue="1" operator="notEqual">
      <formula>AV48</formula>
    </cfRule>
    <cfRule type="expression" dxfId="3714" priority="4573" stopIfTrue="1">
      <formula>$G$9=9</formula>
    </cfRule>
  </conditionalFormatting>
  <conditionalFormatting sqref="BH36">
    <cfRule type="cellIs" dxfId="3713" priority="4574" stopIfTrue="1" operator="notEqual">
      <formula>AU50</formula>
    </cfRule>
    <cfRule type="expression" dxfId="3712" priority="4575" stopIfTrue="1">
      <formula>$G$9=9</formula>
    </cfRule>
  </conditionalFormatting>
  <conditionalFormatting sqref="BI36">
    <cfRule type="cellIs" dxfId="3711" priority="4576" stopIfTrue="1" operator="notEqual">
      <formula>AT50</formula>
    </cfRule>
    <cfRule type="expression" dxfId="3710" priority="4577" stopIfTrue="1">
      <formula>$G$9=9</formula>
    </cfRule>
  </conditionalFormatting>
  <conditionalFormatting sqref="BJ34">
    <cfRule type="cellIs" dxfId="3709" priority="4578" stopIfTrue="1" operator="notEqual">
      <formula>AS52</formula>
    </cfRule>
    <cfRule type="expression" dxfId="3708" priority="4579" stopIfTrue="1">
      <formula>$R$7=9</formula>
    </cfRule>
  </conditionalFormatting>
  <conditionalFormatting sqref="BK34">
    <cfRule type="cellIs" dxfId="3707" priority="4580" stopIfTrue="1" operator="notEqual">
      <formula>AR52</formula>
    </cfRule>
    <cfRule type="expression" dxfId="3706" priority="4581" stopIfTrue="1">
      <formula>$R$7=9</formula>
    </cfRule>
  </conditionalFormatting>
  <conditionalFormatting sqref="BP28">
    <cfRule type="cellIs" dxfId="3705" priority="4582" stopIfTrue="1" operator="notEqual">
      <formula>AM58</formula>
    </cfRule>
    <cfRule type="expression" dxfId="3704" priority="4583" stopIfTrue="1">
      <formula>$R$7=9</formula>
    </cfRule>
  </conditionalFormatting>
  <conditionalFormatting sqref="BQ28">
    <cfRule type="cellIs" dxfId="3703" priority="4584" stopIfTrue="1" operator="notEqual">
      <formula>AL58</formula>
    </cfRule>
    <cfRule type="expression" dxfId="3702" priority="4585" stopIfTrue="1">
      <formula>$R$7=9</formula>
    </cfRule>
  </conditionalFormatting>
  <conditionalFormatting sqref="BN30">
    <cfRule type="cellIs" dxfId="3701" priority="4586" stopIfTrue="1" operator="notEqual">
      <formula>AO56</formula>
    </cfRule>
    <cfRule type="expression" dxfId="3700" priority="4587" stopIfTrue="1">
      <formula>$R$7=9</formula>
    </cfRule>
  </conditionalFormatting>
  <conditionalFormatting sqref="BO30">
    <cfRule type="cellIs" dxfId="3699" priority="4588" stopIfTrue="1" operator="notEqual">
      <formula>AN56</formula>
    </cfRule>
    <cfRule type="expression" dxfId="3698" priority="4589" stopIfTrue="1">
      <formula>$R$7=9</formula>
    </cfRule>
  </conditionalFormatting>
  <conditionalFormatting sqref="BL32">
    <cfRule type="cellIs" dxfId="3697" priority="4590" stopIfTrue="1" operator="notEqual">
      <formula>AQ54</formula>
    </cfRule>
    <cfRule type="expression" dxfId="3696" priority="4591" stopIfTrue="1">
      <formula>$R$7=9</formula>
    </cfRule>
  </conditionalFormatting>
  <conditionalFormatting sqref="BM32">
    <cfRule type="cellIs" dxfId="3695" priority="4592" stopIfTrue="1" operator="notEqual">
      <formula>AP54</formula>
    </cfRule>
    <cfRule type="expression" dxfId="3694" priority="4593" stopIfTrue="1">
      <formula>$R$7=9</formula>
    </cfRule>
  </conditionalFormatting>
  <conditionalFormatting sqref="BL42 BH38">
    <cfRule type="cellIs" dxfId="3693" priority="4594" stopIfTrue="1" operator="notEqual">
      <formula>AW50</formula>
    </cfRule>
    <cfRule type="expression" dxfId="3692" priority="4595" stopIfTrue="1">
      <formula>$G$9=10</formula>
    </cfRule>
  </conditionalFormatting>
  <conditionalFormatting sqref="BM42 BI38">
    <cfRule type="cellIs" dxfId="3691" priority="4596" stopIfTrue="1" operator="notEqual">
      <formula>AV50</formula>
    </cfRule>
    <cfRule type="expression" dxfId="3690" priority="4597" stopIfTrue="1">
      <formula>$G$9=10</formula>
    </cfRule>
  </conditionalFormatting>
  <conditionalFormatting sqref="BP30">
    <cfRule type="cellIs" dxfId="3689" priority="4598" stopIfTrue="1" operator="notEqual">
      <formula>AO58</formula>
    </cfRule>
    <cfRule type="expression" dxfId="3688" priority="4599" stopIfTrue="1">
      <formula>$R$7=10</formula>
    </cfRule>
  </conditionalFormatting>
  <conditionalFormatting sqref="BQ30">
    <cfRule type="cellIs" dxfId="3687" priority="4600" stopIfTrue="1" operator="notEqual">
      <formula>AN58</formula>
    </cfRule>
    <cfRule type="expression" dxfId="3686" priority="4601" stopIfTrue="1">
      <formula>$R$7=10</formula>
    </cfRule>
  </conditionalFormatting>
  <conditionalFormatting sqref="BJ38">
    <cfRule type="cellIs" dxfId="3685" priority="4606" stopIfTrue="1" operator="notEqual">
      <formula>AW52</formula>
    </cfRule>
    <cfRule type="expression" dxfId="3684" priority="4607" stopIfTrue="1">
      <formula>$G$9=11</formula>
    </cfRule>
  </conditionalFormatting>
  <conditionalFormatting sqref="BK38">
    <cfRule type="cellIs" dxfId="3683" priority="4608" stopIfTrue="1" operator="notEqual">
      <formula>AV52</formula>
    </cfRule>
    <cfRule type="expression" dxfId="3682" priority="4609" stopIfTrue="1">
      <formula>$G$9=11</formula>
    </cfRule>
  </conditionalFormatting>
  <conditionalFormatting sqref="BP32">
    <cfRule type="cellIs" dxfId="3681" priority="4610" stopIfTrue="1" operator="notEqual">
      <formula>AQ58</formula>
    </cfRule>
    <cfRule type="expression" dxfId="3680" priority="4611" stopIfTrue="1">
      <formula>$R$7=11</formula>
    </cfRule>
  </conditionalFormatting>
  <conditionalFormatting sqref="BS34">
    <cfRule type="cellIs" dxfId="3679" priority="4612" stopIfTrue="1" operator="notEqual">
      <formula>AR60</formula>
    </cfRule>
    <cfRule type="expression" dxfId="3678" priority="4613" stopIfTrue="1">
      <formula>$R$7=13</formula>
    </cfRule>
  </conditionalFormatting>
  <conditionalFormatting sqref="BL40">
    <cfRule type="cellIs" dxfId="3677" priority="4614" stopIfTrue="1" operator="notEqual">
      <formula>AY54</formula>
    </cfRule>
    <cfRule type="expression" dxfId="3676" priority="4615" stopIfTrue="1">
      <formula>$G$9=13</formula>
    </cfRule>
  </conditionalFormatting>
  <conditionalFormatting sqref="BM40">
    <cfRule type="cellIs" dxfId="3675" priority="4616" stopIfTrue="1" operator="notEqual">
      <formula>AX54</formula>
    </cfRule>
    <cfRule type="expression" dxfId="3674" priority="4617" stopIfTrue="1">
      <formula>$G$9=13</formula>
    </cfRule>
  </conditionalFormatting>
  <conditionalFormatting sqref="BR34">
    <cfRule type="cellIs" dxfId="3673" priority="4618" stopIfTrue="1" operator="notEqual">
      <formula>AS60</formula>
    </cfRule>
    <cfRule type="expression" dxfId="3672" priority="4619" stopIfTrue="1">
      <formula>$R$7=13</formula>
    </cfRule>
  </conditionalFormatting>
  <conditionalFormatting sqref="BF40 BP50">
    <cfRule type="cellIs" dxfId="3671" priority="4620" stopIfTrue="1" operator="notEqual">
      <formula>AY48</formula>
    </cfRule>
    <cfRule type="expression" dxfId="3670" priority="4621" stopIfTrue="1">
      <formula>$G$9=10</formula>
    </cfRule>
  </conditionalFormatting>
  <conditionalFormatting sqref="BG40 BQ50">
    <cfRule type="cellIs" dxfId="3669" priority="4622" stopIfTrue="1" operator="notEqual">
      <formula>AX48</formula>
    </cfRule>
    <cfRule type="expression" dxfId="3668" priority="4623" stopIfTrue="1">
      <formula>$G$9=10</formula>
    </cfRule>
  </conditionalFormatting>
  <conditionalFormatting sqref="BN32">
    <cfRule type="cellIs" dxfId="3667" priority="4624" stopIfTrue="1" operator="notEqual">
      <formula>AQ56</formula>
    </cfRule>
    <cfRule type="expression" dxfId="3666" priority="4625" stopIfTrue="1">
      <formula>$R$7=10</formula>
    </cfRule>
  </conditionalFormatting>
  <conditionalFormatting sqref="BO32">
    <cfRule type="cellIs" dxfId="3665" priority="4626" stopIfTrue="1" operator="notEqual">
      <formula>AP56</formula>
    </cfRule>
    <cfRule type="expression" dxfId="3664" priority="4627" stopIfTrue="1">
      <formula>$R$7=10</formula>
    </cfRule>
  </conditionalFormatting>
  <conditionalFormatting sqref="BR28">
    <cfRule type="cellIs" dxfId="3663" priority="4628" stopIfTrue="1" operator="notEqual">
      <formula>AM60</formula>
    </cfRule>
    <cfRule type="expression" dxfId="3662" priority="4629" stopIfTrue="1">
      <formula>$R$7=10</formula>
    </cfRule>
  </conditionalFormatting>
  <conditionalFormatting sqref="BS28">
    <cfRule type="cellIs" dxfId="3661" priority="4630" stopIfTrue="1" operator="notEqual">
      <formula>AL60</formula>
    </cfRule>
    <cfRule type="expression" dxfId="3660" priority="4631" stopIfTrue="1">
      <formula>$R$7=10</formula>
    </cfRule>
  </conditionalFormatting>
  <conditionalFormatting sqref="BT18">
    <cfRule type="cellIs" dxfId="3659" priority="4632" stopIfTrue="1" operator="notEqual">
      <formula>AC62</formula>
    </cfRule>
    <cfRule type="expression" dxfId="3658" priority="4633" stopIfTrue="1">
      <formula>$R$7=6</formula>
    </cfRule>
  </conditionalFormatting>
  <conditionalFormatting sqref="BU18">
    <cfRule type="cellIs" dxfId="3657" priority="4634" stopIfTrue="1" operator="notEqual">
      <formula>AB62</formula>
    </cfRule>
    <cfRule type="expression" dxfId="3656" priority="4635" stopIfTrue="1">
      <formula>$R$7=6</formula>
    </cfRule>
  </conditionalFormatting>
  <conditionalFormatting sqref="BH40">
    <cfRule type="cellIs" dxfId="3655" priority="4636" stopIfTrue="1" operator="notEqual">
      <formula>AY50</formula>
    </cfRule>
    <cfRule type="expression" dxfId="3654" priority="4637" stopIfTrue="1">
      <formula>$G$9=11</formula>
    </cfRule>
  </conditionalFormatting>
  <conditionalFormatting sqref="BI40">
    <cfRule type="cellIs" dxfId="3653" priority="4638" stopIfTrue="1" operator="notEqual">
      <formula>AX50</formula>
    </cfRule>
    <cfRule type="expression" dxfId="3652" priority="4639" stopIfTrue="1">
      <formula>$G$9=11</formula>
    </cfRule>
  </conditionalFormatting>
  <conditionalFormatting sqref="BR30">
    <cfRule type="cellIs" dxfId="3651" priority="4640" stopIfTrue="1" operator="notEqual">
      <formula>AO60</formula>
    </cfRule>
    <cfRule type="expression" dxfId="3650" priority="4641" stopIfTrue="1">
      <formula>$R$7=11</formula>
    </cfRule>
  </conditionalFormatting>
  <conditionalFormatting sqref="BS30">
    <cfRule type="cellIs" dxfId="3649" priority="4642" stopIfTrue="1" operator="notEqual">
      <formula>AN60</formula>
    </cfRule>
    <cfRule type="expression" dxfId="3648" priority="4643" stopIfTrue="1">
      <formula>$R$7=11</formula>
    </cfRule>
  </conditionalFormatting>
  <conditionalFormatting sqref="BQ32">
    <cfRule type="cellIs" dxfId="3647" priority="4644" stopIfTrue="1" operator="notEqual">
      <formula>AP58</formula>
    </cfRule>
    <cfRule type="expression" dxfId="3646" priority="4645" stopIfTrue="1">
      <formula>$R$7=11</formula>
    </cfRule>
  </conditionalFormatting>
  <conditionalFormatting sqref="BN34">
    <cfRule type="cellIs" dxfId="3645" priority="4646" stopIfTrue="1" operator="notEqual">
      <formula>AS56</formula>
    </cfRule>
    <cfRule type="expression" dxfId="3644" priority="4647" stopIfTrue="1">
      <formula>$R$7=11</formula>
    </cfRule>
  </conditionalFormatting>
  <conditionalFormatting sqref="BO34">
    <cfRule type="cellIs" dxfId="3643" priority="4648" stopIfTrue="1" operator="notEqual">
      <formula>AR56</formula>
    </cfRule>
    <cfRule type="expression" dxfId="3642" priority="4649" stopIfTrue="1">
      <formula>$R$7=11</formula>
    </cfRule>
  </conditionalFormatting>
  <conditionalFormatting sqref="BJ40">
    <cfRule type="cellIs" dxfId="3641" priority="4654" stopIfTrue="1" operator="notEqual">
      <formula>AY52</formula>
    </cfRule>
  </conditionalFormatting>
  <conditionalFormatting sqref="BK40">
    <cfRule type="cellIs" dxfId="3640" priority="4656" stopIfTrue="1" operator="notEqual">
      <formula>AX52</formula>
    </cfRule>
  </conditionalFormatting>
  <conditionalFormatting sqref="BR32">
    <cfRule type="cellIs" dxfId="3639" priority="4658" stopIfTrue="1" operator="notEqual">
      <formula>AQ60</formula>
    </cfRule>
    <cfRule type="expression" dxfId="3638" priority="4659" stopIfTrue="1">
      <formula>$R$7=12</formula>
    </cfRule>
  </conditionalFormatting>
  <conditionalFormatting sqref="BS32">
    <cfRule type="cellIs" dxfId="3637" priority="4660" stopIfTrue="1" operator="notEqual">
      <formula>AP60</formula>
    </cfRule>
    <cfRule type="expression" dxfId="3636" priority="4661" stopIfTrue="1">
      <formula>$R$7=12</formula>
    </cfRule>
  </conditionalFormatting>
  <conditionalFormatting sqref="BT20">
    <cfRule type="cellIs" dxfId="3635" priority="4662" stopIfTrue="1" operator="notEqual">
      <formula>AE62</formula>
    </cfRule>
    <cfRule type="expression" dxfId="3634" priority="4663" stopIfTrue="1">
      <formula>$R$7=7</formula>
    </cfRule>
  </conditionalFormatting>
  <conditionalFormatting sqref="BU20">
    <cfRule type="cellIs" dxfId="3633" priority="4664" stopIfTrue="1" operator="notEqual">
      <formula>AD62</formula>
    </cfRule>
    <cfRule type="expression" dxfId="3632" priority="4665" stopIfTrue="1">
      <formula>$R$7=7</formula>
    </cfRule>
  </conditionalFormatting>
  <conditionalFormatting sqref="BN38">
    <cfRule type="cellIs" dxfId="3631" priority="4670" stopIfTrue="1" operator="notEqual">
      <formula>AW56</formula>
    </cfRule>
  </conditionalFormatting>
  <conditionalFormatting sqref="BO38">
    <cfRule type="cellIs" dxfId="3630" priority="4672" stopIfTrue="1" operator="notEqual">
      <formula>AV56</formula>
    </cfRule>
  </conditionalFormatting>
  <conditionalFormatting sqref="BP42 BN40">
    <cfRule type="cellIs" dxfId="3629" priority="4674" stopIfTrue="1" operator="notEqual">
      <formula>AY56</formula>
    </cfRule>
    <cfRule type="expression" dxfId="3628" priority="4675" stopIfTrue="1">
      <formula>$G$9=14</formula>
    </cfRule>
  </conditionalFormatting>
  <conditionalFormatting sqref="BQ42 BO40">
    <cfRule type="cellIs" dxfId="3627" priority="4676" stopIfTrue="1" operator="notEqual">
      <formula>AX56</formula>
    </cfRule>
    <cfRule type="expression" dxfId="3626" priority="4677" stopIfTrue="1">
      <formula>$G$9=14</formula>
    </cfRule>
  </conditionalFormatting>
  <conditionalFormatting sqref="BT38">
    <cfRule type="cellIs" dxfId="3625" priority="4678" stopIfTrue="1" operator="notEqual">
      <formula>AW62</formula>
    </cfRule>
    <cfRule type="expression" dxfId="3624" priority="4679" stopIfTrue="1">
      <formula>$G$9=14</formula>
    </cfRule>
  </conditionalFormatting>
  <conditionalFormatting sqref="BU38">
    <cfRule type="cellIs" dxfId="3623" priority="4680" stopIfTrue="1" operator="notEqual">
      <formula>AV62</formula>
    </cfRule>
    <cfRule type="expression" dxfId="3622" priority="4681" stopIfTrue="1">
      <formula>$G$9=14</formula>
    </cfRule>
  </conditionalFormatting>
  <conditionalFormatting sqref="BP40">
    <cfRule type="cellIs" dxfId="3621" priority="4682" stopIfTrue="1" operator="notEqual">
      <formula>AY58</formula>
    </cfRule>
    <cfRule type="expression" dxfId="3620" priority="4683" stopIfTrue="1">
      <formula>$G$9=15</formula>
    </cfRule>
  </conditionalFormatting>
  <conditionalFormatting sqref="BQ40">
    <cfRule type="cellIs" dxfId="3619" priority="4684" stopIfTrue="1" operator="notEqual">
      <formula>AX58</formula>
    </cfRule>
    <cfRule type="expression" dxfId="3618" priority="4685" stopIfTrue="1">
      <formula>$G$9=15</formula>
    </cfRule>
  </conditionalFormatting>
  <conditionalFormatting sqref="BR38">
    <cfRule type="cellIs" dxfId="3617" priority="4686" stopIfTrue="1" operator="notEqual">
      <formula>AW60</formula>
    </cfRule>
    <cfRule type="expression" dxfId="3616" priority="4687" stopIfTrue="1">
      <formula>$G$9=15</formula>
    </cfRule>
  </conditionalFormatting>
  <conditionalFormatting sqref="BS38">
    <cfRule type="cellIs" dxfId="3615" priority="4688" stopIfTrue="1" operator="notEqual">
      <formula>AV60</formula>
    </cfRule>
    <cfRule type="expression" dxfId="3614" priority="4689" stopIfTrue="1">
      <formula>$G$9=15</formula>
    </cfRule>
  </conditionalFormatting>
  <conditionalFormatting sqref="BR42">
    <cfRule type="cellIs" dxfId="3613" priority="4690" stopIfTrue="1" operator="notEqual">
      <formula>BA60</formula>
    </cfRule>
    <cfRule type="expression" dxfId="3612" priority="4691" stopIfTrue="1">
      <formula>$G$9=16</formula>
    </cfRule>
  </conditionalFormatting>
  <conditionalFormatting sqref="BS42">
    <cfRule type="cellIs" dxfId="3611" priority="4692" stopIfTrue="1" operator="notEqual">
      <formula>AZ60</formula>
    </cfRule>
    <cfRule type="expression" dxfId="3610" priority="4693" stopIfTrue="1">
      <formula>$G$9=16</formula>
    </cfRule>
  </conditionalFormatting>
  <conditionalFormatting sqref="BB22">
    <cfRule type="cellIs" dxfId="3609" priority="4694" stopIfTrue="1" operator="notEqual">
      <formula>AG44</formula>
    </cfRule>
    <cfRule type="expression" dxfId="3608" priority="4695" stopIfTrue="1">
      <formula>$R$7=13</formula>
    </cfRule>
  </conditionalFormatting>
  <conditionalFormatting sqref="BC22">
    <cfRule type="cellIs" dxfId="3607" priority="4696" stopIfTrue="1" operator="notEqual">
      <formula>AF44</formula>
    </cfRule>
    <cfRule type="expression" dxfId="3606" priority="4697" stopIfTrue="1">
      <formula>$R$7=13</formula>
    </cfRule>
  </conditionalFormatting>
  <conditionalFormatting sqref="BD20">
    <cfRule type="cellIs" dxfId="3605" priority="4698" stopIfTrue="1" operator="notEqual">
      <formula>AE46</formula>
    </cfRule>
    <cfRule type="expression" dxfId="3604" priority="4699" stopIfTrue="1">
      <formula>$R$7=13</formula>
    </cfRule>
  </conditionalFormatting>
  <conditionalFormatting sqref="BE20">
    <cfRule type="cellIs" dxfId="3603" priority="4700" stopIfTrue="1" operator="notEqual">
      <formula>AD46</formula>
    </cfRule>
    <cfRule type="expression" dxfId="3602" priority="4701" stopIfTrue="1">
      <formula>$R$7=13</formula>
    </cfRule>
  </conditionalFormatting>
  <conditionalFormatting sqref="BF18">
    <cfRule type="cellIs" dxfId="3601" priority="4702" stopIfTrue="1" operator="notEqual">
      <formula>AC48</formula>
    </cfRule>
    <cfRule type="expression" dxfId="3600" priority="4703" stopIfTrue="1">
      <formula>$R$7=13</formula>
    </cfRule>
  </conditionalFormatting>
  <conditionalFormatting sqref="BG18">
    <cfRule type="cellIs" dxfId="3599" priority="4704" stopIfTrue="1" operator="notEqual">
      <formula>AB48</formula>
    </cfRule>
    <cfRule type="expression" dxfId="3598" priority="4705" stopIfTrue="1">
      <formula>$R$7=13</formula>
    </cfRule>
  </conditionalFormatting>
  <conditionalFormatting sqref="BH16">
    <cfRule type="cellIs" dxfId="3597" priority="4706" stopIfTrue="1" operator="notEqual">
      <formula>AA50</formula>
    </cfRule>
    <cfRule type="expression" dxfId="3596" priority="4707" stopIfTrue="1">
      <formula>$R$7=13</formula>
    </cfRule>
  </conditionalFormatting>
  <conditionalFormatting sqref="BI16">
    <cfRule type="cellIs" dxfId="3595" priority="4708" stopIfTrue="1" operator="notEqual">
      <formula>Z50</formula>
    </cfRule>
    <cfRule type="expression" dxfId="3594" priority="4709" stopIfTrue="1">
      <formula>$R$7=13</formula>
    </cfRule>
  </conditionalFormatting>
  <conditionalFormatting sqref="BJ14">
    <cfRule type="cellIs" dxfId="3593" priority="4710" stopIfTrue="1" operator="notEqual">
      <formula>Y52</formula>
    </cfRule>
    <cfRule type="expression" dxfId="3592" priority="4711" stopIfTrue="1">
      <formula>$R$7=13</formula>
    </cfRule>
  </conditionalFormatting>
  <conditionalFormatting sqref="BK14">
    <cfRule type="cellIs" dxfId="3591" priority="4712" stopIfTrue="1" operator="notEqual">
      <formula>X52</formula>
    </cfRule>
    <cfRule type="expression" dxfId="3590" priority="4713" stopIfTrue="1">
      <formula>$R$7=13</formula>
    </cfRule>
  </conditionalFormatting>
  <conditionalFormatting sqref="BL12">
    <cfRule type="cellIs" dxfId="3589" priority="4714" stopIfTrue="1" operator="notEqual">
      <formula>W54</formula>
    </cfRule>
    <cfRule type="expression" dxfId="3588" priority="4715" stopIfTrue="1">
      <formula>$R$7=13</formula>
    </cfRule>
  </conditionalFormatting>
  <conditionalFormatting sqref="BM12">
    <cfRule type="cellIs" dxfId="3587" priority="4716" stopIfTrue="1" operator="notEqual">
      <formula>V54</formula>
    </cfRule>
    <cfRule type="expression" dxfId="3586" priority="4717" stopIfTrue="1">
      <formula>$R$7=13</formula>
    </cfRule>
  </conditionalFormatting>
  <conditionalFormatting sqref="BN10">
    <cfRule type="cellIs" dxfId="3585" priority="4718" stopIfTrue="1" operator="notEqual">
      <formula>U56</formula>
    </cfRule>
    <cfRule type="expression" dxfId="3584" priority="4719" stopIfTrue="1">
      <formula>$R$7=13</formula>
    </cfRule>
  </conditionalFormatting>
  <conditionalFormatting sqref="BO10">
    <cfRule type="cellIs" dxfId="3583" priority="4720" stopIfTrue="1" operator="notEqual">
      <formula>T56</formula>
    </cfRule>
    <cfRule type="expression" dxfId="3582" priority="4721" stopIfTrue="1">
      <formula>$R$7=13</formula>
    </cfRule>
  </conditionalFormatting>
  <conditionalFormatting sqref="BP8">
    <cfRule type="cellIs" dxfId="3581" priority="4722" stopIfTrue="1" operator="notEqual">
      <formula>S58</formula>
    </cfRule>
    <cfRule type="expression" dxfId="3580" priority="4723" stopIfTrue="1">
      <formula>$R$7=13</formula>
    </cfRule>
  </conditionalFormatting>
  <conditionalFormatting sqref="BQ8">
    <cfRule type="cellIs" dxfId="3579" priority="4724" stopIfTrue="1" operator="notEqual">
      <formula>R58</formula>
    </cfRule>
    <cfRule type="expression" dxfId="3578" priority="4725" stopIfTrue="1">
      <formula>$R$7=13</formula>
    </cfRule>
  </conditionalFormatting>
  <conditionalFormatting sqref="BB42">
    <cfRule type="cellIs" dxfId="3577" priority="4726" stopIfTrue="1" operator="notEqual">
      <formula>BA44</formula>
    </cfRule>
    <cfRule type="expression" dxfId="3576" priority="4727" stopIfTrue="1">
      <formula>$G$9=17</formula>
    </cfRule>
  </conditionalFormatting>
  <conditionalFormatting sqref="BC42">
    <cfRule type="cellIs" dxfId="3575" priority="4728" stopIfTrue="1" operator="notEqual">
      <formula>AZ44</formula>
    </cfRule>
    <cfRule type="expression" dxfId="3574" priority="4729" stopIfTrue="1">
      <formula>$G$9=17</formula>
    </cfRule>
  </conditionalFormatting>
  <conditionalFormatting sqref="BT24">
    <cfRule type="cellIs" dxfId="3573" priority="4730" stopIfTrue="1" operator="notEqual">
      <formula>AI62</formula>
    </cfRule>
    <cfRule type="expression" dxfId="3572" priority="4731" stopIfTrue="1">
      <formula>$R$7=9</formula>
    </cfRule>
  </conditionalFormatting>
  <conditionalFormatting sqref="BU24">
    <cfRule type="cellIs" dxfId="3571" priority="4732" stopIfTrue="1" operator="notEqual">
      <formula>AH62</formula>
    </cfRule>
    <cfRule type="expression" dxfId="3570" priority="4733" stopIfTrue="1">
      <formula>$R$7=9</formula>
    </cfRule>
  </conditionalFormatting>
  <conditionalFormatting sqref="BD22">
    <cfRule type="cellIs" dxfId="3569" priority="4734" stopIfTrue="1" operator="notEqual">
      <formula>AG46</formula>
    </cfRule>
    <cfRule type="expression" dxfId="3568" priority="4735" stopIfTrue="1">
      <formula>$R$7=14</formula>
    </cfRule>
  </conditionalFormatting>
  <conditionalFormatting sqref="BE22">
    <cfRule type="cellIs" dxfId="3567" priority="4736" stopIfTrue="1" operator="notEqual">
      <formula>AF46</formula>
    </cfRule>
    <cfRule type="expression" dxfId="3566" priority="4737" stopIfTrue="1">
      <formula>$R$7=14</formula>
    </cfRule>
  </conditionalFormatting>
  <conditionalFormatting sqref="BF20">
    <cfRule type="cellIs" dxfId="3565" priority="4738" stopIfTrue="1" operator="notEqual">
      <formula>AE48</formula>
    </cfRule>
    <cfRule type="expression" dxfId="3564" priority="4739" stopIfTrue="1">
      <formula>$R$7=14</formula>
    </cfRule>
  </conditionalFormatting>
  <conditionalFormatting sqref="BG20">
    <cfRule type="cellIs" dxfId="3563" priority="4740" stopIfTrue="1" operator="notEqual">
      <formula>AD48</formula>
    </cfRule>
    <cfRule type="expression" dxfId="3562" priority="4741" stopIfTrue="1">
      <formula>$R$7=14</formula>
    </cfRule>
  </conditionalFormatting>
  <conditionalFormatting sqref="BH18">
    <cfRule type="cellIs" dxfId="3561" priority="4742" stopIfTrue="1" operator="notEqual">
      <formula>AC50</formula>
    </cfRule>
    <cfRule type="expression" dxfId="3560" priority="4743" stopIfTrue="1">
      <formula>$R$7=14</formula>
    </cfRule>
  </conditionalFormatting>
  <conditionalFormatting sqref="BI18">
    <cfRule type="cellIs" dxfId="3559" priority="4744" stopIfTrue="1" operator="notEqual">
      <formula>AB50</formula>
    </cfRule>
    <cfRule type="expression" dxfId="3558" priority="4745" stopIfTrue="1">
      <formula>$R$7=14</formula>
    </cfRule>
  </conditionalFormatting>
  <conditionalFormatting sqref="BJ16">
    <cfRule type="cellIs" dxfId="3557" priority="4746" stopIfTrue="1" operator="notEqual">
      <formula>AA52</formula>
    </cfRule>
    <cfRule type="expression" dxfId="3556" priority="4747" stopIfTrue="1">
      <formula>$R$7=14</formula>
    </cfRule>
  </conditionalFormatting>
  <conditionalFormatting sqref="BK16">
    <cfRule type="cellIs" dxfId="3555" priority="4748" stopIfTrue="1" operator="notEqual">
      <formula>Z52</formula>
    </cfRule>
    <cfRule type="expression" dxfId="3554" priority="4749" stopIfTrue="1">
      <formula>$R$7=14</formula>
    </cfRule>
  </conditionalFormatting>
  <conditionalFormatting sqref="BL14">
    <cfRule type="cellIs" dxfId="3553" priority="4750" stopIfTrue="1" operator="notEqual">
      <formula>Y54</formula>
    </cfRule>
    <cfRule type="expression" dxfId="3552" priority="4751" stopIfTrue="1">
      <formula>$R$7=14</formula>
    </cfRule>
  </conditionalFormatting>
  <conditionalFormatting sqref="BM14">
    <cfRule type="cellIs" dxfId="3551" priority="4752" stopIfTrue="1" operator="notEqual">
      <formula>X54</formula>
    </cfRule>
    <cfRule type="expression" dxfId="3550" priority="4753" stopIfTrue="1">
      <formula>$R$7=14</formula>
    </cfRule>
  </conditionalFormatting>
  <conditionalFormatting sqref="BN12">
    <cfRule type="cellIs" dxfId="3549" priority="4754" stopIfTrue="1" operator="notEqual">
      <formula>W56</formula>
    </cfRule>
    <cfRule type="expression" dxfId="3548" priority="4755" stopIfTrue="1">
      <formula>$R$7=14</formula>
    </cfRule>
  </conditionalFormatting>
  <conditionalFormatting sqref="BO12">
    <cfRule type="cellIs" dxfId="3547" priority="4756" stopIfTrue="1" operator="notEqual">
      <formula>V56</formula>
    </cfRule>
    <cfRule type="expression" dxfId="3546" priority="4757" stopIfTrue="1">
      <formula>$R$7=14</formula>
    </cfRule>
  </conditionalFormatting>
  <conditionalFormatting sqref="BP10">
    <cfRule type="cellIs" dxfId="3545" priority="4758" stopIfTrue="1" operator="notEqual">
      <formula>U58</formula>
    </cfRule>
    <cfRule type="expression" dxfId="3544" priority="4759" stopIfTrue="1">
      <formula>$R$7=14</formula>
    </cfRule>
  </conditionalFormatting>
  <conditionalFormatting sqref="BQ10">
    <cfRule type="cellIs" dxfId="3543" priority="4760" stopIfTrue="1" operator="notEqual">
      <formula>T58</formula>
    </cfRule>
    <cfRule type="expression" dxfId="3542" priority="4761" stopIfTrue="1">
      <formula>$R$7=14</formula>
    </cfRule>
  </conditionalFormatting>
  <conditionalFormatting sqref="BR8">
    <cfRule type="cellIs" dxfId="3541" priority="4762" stopIfTrue="1" operator="notEqual">
      <formula>S60</formula>
    </cfRule>
    <cfRule type="expression" dxfId="3540" priority="4763" stopIfTrue="1">
      <formula>$R$7=14</formula>
    </cfRule>
  </conditionalFormatting>
  <conditionalFormatting sqref="BS8">
    <cfRule type="cellIs" dxfId="3539" priority="4764" stopIfTrue="1" operator="notEqual">
      <formula>R60</formula>
    </cfRule>
    <cfRule type="expression" dxfId="3538" priority="4765" stopIfTrue="1">
      <formula>$R$7=14</formula>
    </cfRule>
  </conditionalFormatting>
  <conditionalFormatting sqref="BB24">
    <cfRule type="cellIs" dxfId="3537" priority="4117" stopIfTrue="1" operator="notEqual">
      <formula>AI44</formula>
    </cfRule>
    <cfRule type="expression" dxfId="3536" priority="4118" stopIfTrue="1">
      <formula>$R$7=14</formula>
    </cfRule>
  </conditionalFormatting>
  <conditionalFormatting sqref="BC24">
    <cfRule type="cellIs" dxfId="3535" priority="4119" stopIfTrue="1" operator="notEqual">
      <formula>AH44</formula>
    </cfRule>
    <cfRule type="expression" dxfId="3534" priority="4120" stopIfTrue="1">
      <formula>$R$7=14</formula>
    </cfRule>
  </conditionalFormatting>
  <conditionalFormatting sqref="BD26">
    <cfRule type="cellIs" dxfId="3533" priority="4110" stopIfTrue="1" operator="notEqual">
      <formula>AK46</formula>
    </cfRule>
    <cfRule type="expression" dxfId="3532" priority="4111" stopIfTrue="1">
      <formula>$R$7=2</formula>
    </cfRule>
  </conditionalFormatting>
  <conditionalFormatting sqref="BE26">
    <cfRule type="cellIs" dxfId="3531" priority="4112" stopIfTrue="1" operator="notEqual">
      <formula>AJ46</formula>
    </cfRule>
    <cfRule type="expression" dxfId="3530" priority="4113" stopIfTrue="1">
      <formula>$R$7=2</formula>
    </cfRule>
  </conditionalFormatting>
  <conditionalFormatting sqref="BF28">
    <cfRule type="cellIs" dxfId="3529" priority="4103" stopIfTrue="1" operator="notEqual">
      <formula>AM48</formula>
    </cfRule>
    <cfRule type="expression" dxfId="3528" priority="4104" stopIfTrue="1">
      <formula>$R$7=4</formula>
    </cfRule>
  </conditionalFormatting>
  <conditionalFormatting sqref="BG28">
    <cfRule type="cellIs" dxfId="3527" priority="4105" stopIfTrue="1" operator="notEqual">
      <formula>AL48</formula>
    </cfRule>
    <cfRule type="expression" dxfId="3526" priority="4106" stopIfTrue="1">
      <formula>$R$7=4</formula>
    </cfRule>
  </conditionalFormatting>
  <conditionalFormatting sqref="BH30">
    <cfRule type="cellIs" dxfId="3525" priority="4096" stopIfTrue="1" operator="notEqual">
      <formula>AO50</formula>
    </cfRule>
    <cfRule type="expression" dxfId="3524" priority="4097" stopIfTrue="1">
      <formula>$R$7=6</formula>
    </cfRule>
  </conditionalFormatting>
  <conditionalFormatting sqref="BI30">
    <cfRule type="cellIs" dxfId="3523" priority="4098" stopIfTrue="1" operator="notEqual">
      <formula>AN50</formula>
    </cfRule>
    <cfRule type="expression" dxfId="3522" priority="4099" stopIfTrue="1">
      <formula>$R$7=6</formula>
    </cfRule>
  </conditionalFormatting>
  <conditionalFormatting sqref="BJ32">
    <cfRule type="cellIs" dxfId="3521" priority="4089" stopIfTrue="1" operator="notEqual">
      <formula>AQ52</formula>
    </cfRule>
    <cfRule type="expression" dxfId="3520" priority="4090" stopIfTrue="1">
      <formula>$R$7=8</formula>
    </cfRule>
  </conditionalFormatting>
  <conditionalFormatting sqref="BK32">
    <cfRule type="cellIs" dxfId="3519" priority="4091" stopIfTrue="1" operator="notEqual">
      <formula>AP52</formula>
    </cfRule>
    <cfRule type="expression" dxfId="3518" priority="4092" stopIfTrue="1">
      <formula>$R$7=8</formula>
    </cfRule>
  </conditionalFormatting>
  <conditionalFormatting sqref="BL34">
    <cfRule type="cellIs" dxfId="3517" priority="4082" stopIfTrue="1" operator="notEqual">
      <formula>AS54</formula>
    </cfRule>
    <cfRule type="expression" dxfId="3516" priority="4083" stopIfTrue="1">
      <formula>$R$7=10</formula>
    </cfRule>
  </conditionalFormatting>
  <conditionalFormatting sqref="BM34">
    <cfRule type="cellIs" dxfId="3515" priority="4084" stopIfTrue="1" operator="notEqual">
      <formula>AR54</formula>
    </cfRule>
    <cfRule type="expression" dxfId="3514" priority="4085" stopIfTrue="1">
      <formula>$R$7=10</formula>
    </cfRule>
  </conditionalFormatting>
  <conditionalFormatting sqref="BP38">
    <cfRule type="cellIs" dxfId="3513" priority="4068" stopIfTrue="1" operator="notEqual">
      <formula>AW58</formula>
    </cfRule>
    <cfRule type="expression" dxfId="3512" priority="4069" stopIfTrue="1">
      <formula>$G$9=17</formula>
    </cfRule>
  </conditionalFormatting>
  <conditionalFormatting sqref="BQ38">
    <cfRule type="cellIs" dxfId="3511" priority="4070" stopIfTrue="1" operator="notEqual">
      <formula>AV58</formula>
    </cfRule>
    <cfRule type="expression" dxfId="3510" priority="4071" stopIfTrue="1">
      <formula>$G$9=17</formula>
    </cfRule>
  </conditionalFormatting>
  <conditionalFormatting sqref="BR40">
    <cfRule type="cellIs" dxfId="3509" priority="4061" stopIfTrue="1" operator="notEqual">
      <formula>AY60</formula>
    </cfRule>
    <cfRule type="expression" dxfId="3508" priority="4062" stopIfTrue="1">
      <formula>$G$9=17</formula>
    </cfRule>
  </conditionalFormatting>
  <conditionalFormatting sqref="BS40">
    <cfRule type="cellIs" dxfId="3507" priority="4063" stopIfTrue="1" operator="notEqual">
      <formula>AX60</formula>
    </cfRule>
    <cfRule type="expression" dxfId="3506" priority="4064" stopIfTrue="1">
      <formula>$G$9=17</formula>
    </cfRule>
  </conditionalFormatting>
  <conditionalFormatting sqref="BT42">
    <cfRule type="cellIs" dxfId="3505" priority="4054" stopIfTrue="1" operator="notEqual">
      <formula>BA62</formula>
    </cfRule>
    <cfRule type="expression" dxfId="3504" priority="4055" stopIfTrue="1">
      <formula>$G$9=17</formula>
    </cfRule>
  </conditionalFormatting>
  <conditionalFormatting sqref="BU42">
    <cfRule type="cellIs" dxfId="3503" priority="4056" stopIfTrue="1" operator="notEqual">
      <formula>AZ62</formula>
    </cfRule>
    <cfRule type="expression" dxfId="3502" priority="4057" stopIfTrue="1">
      <formula>$G$9=17</formula>
    </cfRule>
  </conditionalFormatting>
  <conditionalFormatting sqref="AN47:BA47 AP49:BA49 AX57:BA57 AV55:BA55 AZ59:BA59 AT53:BA53 R53:AQ53 R43:AG43 R51:AO51 R57:AU57 R59:AW59 AJ43:BA43 R45:AI45 AL45:BA45 R47:AK47 R49:AM49 AR51:BA51 R55:AS55 R61:AY61">
    <cfRule type="cellIs" dxfId="3501" priority="3414" stopIfTrue="1" operator="equal">
      <formula>2</formula>
    </cfRule>
    <cfRule type="cellIs" dxfId="3500" priority="3415" stopIfTrue="1" operator="equal">
      <formula>1</formula>
    </cfRule>
    <cfRule type="expression" dxfId="3499" priority="3416" stopIfTrue="1">
      <formula>R44+S44&lt;3</formula>
    </cfRule>
  </conditionalFormatting>
  <conditionalFormatting sqref="AZ52">
    <cfRule type="cellIs" dxfId="3498" priority="3417" stopIfTrue="1" operator="notEqual">
      <formula>BK42</formula>
    </cfRule>
    <cfRule type="expression" dxfId="3497" priority="3418" stopIfTrue="1">
      <formula>$G$9=8</formula>
    </cfRule>
  </conditionalFormatting>
  <conditionalFormatting sqref="BA52">
    <cfRule type="cellIs" dxfId="3496" priority="3419" stopIfTrue="1" operator="notEqual">
      <formula>BJ42</formula>
    </cfRule>
    <cfRule type="expression" dxfId="3495" priority="3420" stopIfTrue="1">
      <formula>$G$9=8</formula>
    </cfRule>
  </conditionalFormatting>
  <conditionalFormatting sqref="AP62">
    <cfRule type="cellIs" dxfId="3494" priority="3421" stopIfTrue="1" operator="notEqual">
      <formula>BU32</formula>
    </cfRule>
    <cfRule type="expression" dxfId="3493" priority="3422" stopIfTrue="1">
      <formula>$R$7=13</formula>
    </cfRule>
  </conditionalFormatting>
  <conditionalFormatting sqref="AQ62">
    <cfRule type="cellIs" dxfId="3492" priority="3423" stopIfTrue="1" operator="notEqual">
      <formula>BT32</formula>
    </cfRule>
    <cfRule type="expression" dxfId="3491" priority="3424" stopIfTrue="1">
      <formula>$R$7=13</formula>
    </cfRule>
  </conditionalFormatting>
  <conditionalFormatting sqref="R44">
    <cfRule type="cellIs" dxfId="3490" priority="3425" stopIfTrue="1" operator="notEqual">
      <formula>BC8</formula>
    </cfRule>
    <cfRule type="expression" dxfId="3489" priority="3426" stopIfTrue="1">
      <formula>$R$7=6</formula>
    </cfRule>
  </conditionalFormatting>
  <conditionalFormatting sqref="S44">
    <cfRule type="cellIs" dxfId="3488" priority="3427" stopIfTrue="1" operator="notEqual">
      <formula>BB8</formula>
    </cfRule>
    <cfRule type="expression" dxfId="3487" priority="3428" stopIfTrue="1">
      <formula>$R$7=6</formula>
    </cfRule>
  </conditionalFormatting>
  <conditionalFormatting sqref="T44">
    <cfRule type="cellIs" dxfId="3486" priority="3429" stopIfTrue="1" operator="notEqual">
      <formula>BC10</formula>
    </cfRule>
    <cfRule type="expression" dxfId="3485" priority="3430" stopIfTrue="1">
      <formula>$R$7=7</formula>
    </cfRule>
  </conditionalFormatting>
  <conditionalFormatting sqref="U44">
    <cfRule type="cellIs" dxfId="3484" priority="3431" stopIfTrue="1" operator="notEqual">
      <formula>BB10</formula>
    </cfRule>
    <cfRule type="expression" dxfId="3483" priority="3432" stopIfTrue="1">
      <formula>$R$7=7</formula>
    </cfRule>
  </conditionalFormatting>
  <conditionalFormatting sqref="V44">
    <cfRule type="cellIs" dxfId="3482" priority="3433" stopIfTrue="1" operator="notEqual">
      <formula>BC12</formula>
    </cfRule>
    <cfRule type="expression" dxfId="3481" priority="3434" stopIfTrue="1">
      <formula>$R$7=8</formula>
    </cfRule>
  </conditionalFormatting>
  <conditionalFormatting sqref="W44">
    <cfRule type="cellIs" dxfId="3480" priority="3435" stopIfTrue="1" operator="notEqual">
      <formula>BB12</formula>
    </cfRule>
    <cfRule type="expression" dxfId="3479" priority="3436" stopIfTrue="1">
      <formula>$R$7=8</formula>
    </cfRule>
  </conditionalFormatting>
  <conditionalFormatting sqref="T46">
    <cfRule type="cellIs" dxfId="3478" priority="3437" stopIfTrue="1" operator="notEqual">
      <formula>BE10</formula>
    </cfRule>
    <cfRule type="expression" dxfId="3477" priority="3438" stopIfTrue="1">
      <formula>$R$7=8</formula>
    </cfRule>
  </conditionalFormatting>
  <conditionalFormatting sqref="U46">
    <cfRule type="cellIs" dxfId="3476" priority="3439" stopIfTrue="1" operator="notEqual">
      <formula>BD10</formula>
    </cfRule>
    <cfRule type="expression" dxfId="3475" priority="3440" stopIfTrue="1">
      <formula>$R$7=8</formula>
    </cfRule>
  </conditionalFormatting>
  <conditionalFormatting sqref="R48">
    <cfRule type="cellIs" dxfId="3474" priority="3441" stopIfTrue="1" operator="notEqual">
      <formula>BG8</formula>
    </cfRule>
    <cfRule type="expression" dxfId="3473" priority="3442" stopIfTrue="1">
      <formula>$R$7=8</formula>
    </cfRule>
  </conditionalFormatting>
  <conditionalFormatting sqref="S48">
    <cfRule type="cellIs" dxfId="3472" priority="3443" stopIfTrue="1" operator="notEqual">
      <formula>BF8</formula>
    </cfRule>
    <cfRule type="expression" dxfId="3471" priority="3444" stopIfTrue="1">
      <formula>$R$7=8</formula>
    </cfRule>
  </conditionalFormatting>
  <conditionalFormatting sqref="V46">
    <cfRule type="cellIs" dxfId="3470" priority="3445" stopIfTrue="1" operator="notEqual">
      <formula>BE12</formula>
    </cfRule>
    <cfRule type="expression" dxfId="3469" priority="3446" stopIfTrue="1">
      <formula>$R$7=9</formula>
    </cfRule>
  </conditionalFormatting>
  <conditionalFormatting sqref="W46">
    <cfRule type="cellIs" dxfId="3468" priority="3447" stopIfTrue="1" operator="notEqual">
      <formula>BD12</formula>
    </cfRule>
    <cfRule type="expression" dxfId="3467" priority="3448" stopIfTrue="1">
      <formula>$R$7=9</formula>
    </cfRule>
  </conditionalFormatting>
  <conditionalFormatting sqref="X44">
    <cfRule type="cellIs" dxfId="3466" priority="3449" stopIfTrue="1" operator="notEqual">
      <formula>BC14</formula>
    </cfRule>
    <cfRule type="expression" dxfId="3465" priority="3450" stopIfTrue="1">
      <formula>$R$7=9</formula>
    </cfRule>
  </conditionalFormatting>
  <conditionalFormatting sqref="Y44">
    <cfRule type="cellIs" dxfId="3464" priority="3451" stopIfTrue="1" operator="notEqual">
      <formula>BB14</formula>
    </cfRule>
    <cfRule type="expression" dxfId="3463" priority="3452" stopIfTrue="1">
      <formula>$R$7=9</formula>
    </cfRule>
  </conditionalFormatting>
  <conditionalFormatting sqref="AZ56">
    <cfRule type="cellIs" dxfId="3462" priority="3453" stopIfTrue="1" operator="notEqual">
      <formula>BO42</formula>
    </cfRule>
    <cfRule type="expression" dxfId="3461" priority="3454" stopIfTrue="1">
      <formula>$G$9=12</formula>
    </cfRule>
  </conditionalFormatting>
  <conditionalFormatting sqref="BA56">
    <cfRule type="cellIs" dxfId="3460" priority="3455" stopIfTrue="1" operator="notEqual">
      <formula>BN42</formula>
    </cfRule>
    <cfRule type="expression" dxfId="3459" priority="3456" stopIfTrue="1">
      <formula>$G$9=12</formula>
    </cfRule>
  </conditionalFormatting>
  <conditionalFormatting sqref="Z44">
    <cfRule type="cellIs" dxfId="3458" priority="3461" stopIfTrue="1" operator="notEqual">
      <formula>BC16</formula>
    </cfRule>
    <cfRule type="expression" dxfId="3457" priority="3462" stopIfTrue="1">
      <formula>$R$7=10</formula>
    </cfRule>
  </conditionalFormatting>
  <conditionalFormatting sqref="AA44">
    <cfRule type="cellIs" dxfId="3456" priority="3463" stopIfTrue="1" operator="notEqual">
      <formula>BB16</formula>
    </cfRule>
    <cfRule type="expression" dxfId="3455" priority="3464" stopIfTrue="1">
      <formula>$R$7=10</formula>
    </cfRule>
  </conditionalFormatting>
  <conditionalFormatting sqref="X46">
    <cfRule type="cellIs" dxfId="3454" priority="3465" stopIfTrue="1" operator="notEqual">
      <formula>BE14</formula>
    </cfRule>
    <cfRule type="expression" dxfId="3453" priority="3466" stopIfTrue="1">
      <formula>$R$7=10</formula>
    </cfRule>
  </conditionalFormatting>
  <conditionalFormatting sqref="Y46">
    <cfRule type="cellIs" dxfId="3452" priority="3467" stopIfTrue="1" operator="notEqual">
      <formula>BD14</formula>
    </cfRule>
    <cfRule type="expression" dxfId="3451" priority="3468" stopIfTrue="1">
      <formula>$R$7=10</formula>
    </cfRule>
  </conditionalFormatting>
  <conditionalFormatting sqref="V48">
    <cfRule type="cellIs" dxfId="3450" priority="3469" stopIfTrue="1" operator="notEqual">
      <formula>BG12</formula>
    </cfRule>
    <cfRule type="expression" dxfId="3449" priority="3470" stopIfTrue="1">
      <formula>$R$7=10</formula>
    </cfRule>
  </conditionalFormatting>
  <conditionalFormatting sqref="W48">
    <cfRule type="cellIs" dxfId="3448" priority="3471" stopIfTrue="1" operator="notEqual">
      <formula>BF12</formula>
    </cfRule>
    <cfRule type="expression" dxfId="3447" priority="3472" stopIfTrue="1">
      <formula>$R$7=10</formula>
    </cfRule>
  </conditionalFormatting>
  <conditionalFormatting sqref="R52">
    <cfRule type="cellIs" dxfId="3446" priority="3475" stopIfTrue="1" operator="notEqual">
      <formula>BK8</formula>
    </cfRule>
    <cfRule type="expression" dxfId="3445" priority="3476" stopIfTrue="1">
      <formula>$R$7=10</formula>
    </cfRule>
  </conditionalFormatting>
  <conditionalFormatting sqref="S52">
    <cfRule type="cellIs" dxfId="3444" priority="3477" stopIfTrue="1" operator="notEqual">
      <formula>BJ8</formula>
    </cfRule>
    <cfRule type="expression" dxfId="3443" priority="3478" stopIfTrue="1">
      <formula>$R$7=10</formula>
    </cfRule>
  </conditionalFormatting>
  <conditionalFormatting sqref="T60">
    <cfRule type="cellIs" dxfId="3442" priority="3479" stopIfTrue="1" operator="notEqual">
      <formula>BS10</formula>
    </cfRule>
    <cfRule type="expression" dxfId="3441" priority="3480" stopIfTrue="1">
      <formula>$R$7=1</formula>
    </cfRule>
  </conditionalFormatting>
  <conditionalFormatting sqref="U60">
    <cfRule type="cellIs" dxfId="3440" priority="3481" stopIfTrue="1" operator="notEqual">
      <formula>BR10</formula>
    </cfRule>
    <cfRule type="expression" dxfId="3439" priority="3482" stopIfTrue="1">
      <formula>$R$7=1</formula>
    </cfRule>
  </conditionalFormatting>
  <conditionalFormatting sqref="AV54">
    <cfRule type="cellIs" dxfId="3438" priority="3483" stopIfTrue="1" operator="notEqual">
      <formula>BM38</formula>
    </cfRule>
    <cfRule type="expression" dxfId="3437" priority="3484" stopIfTrue="1">
      <formula>$G$9=12</formula>
    </cfRule>
  </conditionalFormatting>
  <conditionalFormatting sqref="AW54">
    <cfRule type="cellIs" dxfId="3436" priority="3485" stopIfTrue="1" operator="notEqual">
      <formula>BL38</formula>
    </cfRule>
    <cfRule type="expression" dxfId="3435" priority="3486" stopIfTrue="1">
      <formula>$G$9=12</formula>
    </cfRule>
  </conditionalFormatting>
  <conditionalFormatting sqref="AR58">
    <cfRule type="cellIs" dxfId="3434" priority="3487" stopIfTrue="1" operator="notEqual">
      <formula>BQ34</formula>
    </cfRule>
    <cfRule type="expression" dxfId="3433" priority="3488" stopIfTrue="1">
      <formula>$R$7=12</formula>
    </cfRule>
  </conditionalFormatting>
  <conditionalFormatting sqref="AS58">
    <cfRule type="cellIs" dxfId="3432" priority="3489" stopIfTrue="1" operator="notEqual">
      <formula>BP34</formula>
    </cfRule>
    <cfRule type="expression" dxfId="3431" priority="3490" stopIfTrue="1">
      <formula>$R$7=12</formula>
    </cfRule>
  </conditionalFormatting>
  <conditionalFormatting sqref="R54">
    <cfRule type="cellIs" dxfId="3430" priority="3491" stopIfTrue="1" operator="notEqual">
      <formula>BM8</formula>
    </cfRule>
    <cfRule type="expression" dxfId="3429" priority="3492" stopIfTrue="1">
      <formula>$R$7=11</formula>
    </cfRule>
  </conditionalFormatting>
  <conditionalFormatting sqref="S54">
    <cfRule type="cellIs" dxfId="3428" priority="3493" stopIfTrue="1" operator="notEqual">
      <formula>BL8</formula>
    </cfRule>
    <cfRule type="expression" dxfId="3427" priority="3494" stopIfTrue="1">
      <formula>$R$7=11</formula>
    </cfRule>
  </conditionalFormatting>
  <conditionalFormatting sqref="T52">
    <cfRule type="cellIs" dxfId="3426" priority="3495" stopIfTrue="1" operator="notEqual">
      <formula>BK10</formula>
    </cfRule>
    <cfRule type="expression" dxfId="3425" priority="3496" stopIfTrue="1">
      <formula>$R$7=11</formula>
    </cfRule>
  </conditionalFormatting>
  <conditionalFormatting sqref="U52">
    <cfRule type="cellIs" dxfId="3424" priority="3497" stopIfTrue="1" operator="notEqual">
      <formula>BJ10</formula>
    </cfRule>
    <cfRule type="expression" dxfId="3423" priority="3498" stopIfTrue="1">
      <formula>$R$7=11</formula>
    </cfRule>
  </conditionalFormatting>
  <conditionalFormatting sqref="V50">
    <cfRule type="cellIs" dxfId="3422" priority="3499" stopIfTrue="1" operator="notEqual">
      <formula>BI12</formula>
    </cfRule>
    <cfRule type="expression" dxfId="3421" priority="3500" stopIfTrue="1">
      <formula>$R$7=11</formula>
    </cfRule>
  </conditionalFormatting>
  <conditionalFormatting sqref="W50">
    <cfRule type="cellIs" dxfId="3420" priority="3501" stopIfTrue="1" operator="notEqual">
      <formula>BH12</formula>
    </cfRule>
    <cfRule type="expression" dxfId="3419" priority="3502" stopIfTrue="1">
      <formula>$R$7=11</formula>
    </cfRule>
  </conditionalFormatting>
  <conditionalFormatting sqref="X48">
    <cfRule type="cellIs" dxfId="3418" priority="3503" stopIfTrue="1" operator="notEqual">
      <formula>BG14</formula>
    </cfRule>
    <cfRule type="expression" dxfId="3417" priority="3504" stopIfTrue="1">
      <formula>$R$7=11</formula>
    </cfRule>
  </conditionalFormatting>
  <conditionalFormatting sqref="Y48">
    <cfRule type="cellIs" dxfId="3416" priority="3505" stopIfTrue="1" operator="notEqual">
      <formula>BF14</formula>
    </cfRule>
    <cfRule type="expression" dxfId="3415" priority="3506" stopIfTrue="1">
      <formula>$R$7=11</formula>
    </cfRule>
  </conditionalFormatting>
  <conditionalFormatting sqref="Z46">
    <cfRule type="cellIs" dxfId="3414" priority="3507" stopIfTrue="1" operator="notEqual">
      <formula>BE16</formula>
    </cfRule>
    <cfRule type="expression" dxfId="3413" priority="3508" stopIfTrue="1">
      <formula>$R$7=11</formula>
    </cfRule>
  </conditionalFormatting>
  <conditionalFormatting sqref="AA46">
    <cfRule type="cellIs" dxfId="3412" priority="3509" stopIfTrue="1" operator="notEqual">
      <formula>BD16</formula>
    </cfRule>
    <cfRule type="expression" dxfId="3411" priority="3510" stopIfTrue="1">
      <formula>$R$7=11</formula>
    </cfRule>
  </conditionalFormatting>
  <conditionalFormatting sqref="AB44">
    <cfRule type="cellIs" dxfId="3410" priority="3511" stopIfTrue="1" operator="notEqual">
      <formula>BC18</formula>
    </cfRule>
    <cfRule type="expression" dxfId="3409" priority="3512" stopIfTrue="1">
      <formula>$R$7=11</formula>
    </cfRule>
  </conditionalFormatting>
  <conditionalFormatting sqref="AC44">
    <cfRule type="cellIs" dxfId="3408" priority="3513" stopIfTrue="1" operator="notEqual">
      <formula>BB18</formula>
    </cfRule>
    <cfRule type="expression" dxfId="3407" priority="3514" stopIfTrue="1">
      <formula>$R$7=11</formula>
    </cfRule>
  </conditionalFormatting>
  <conditionalFormatting sqref="X50">
    <cfRule type="cellIs" dxfId="3406" priority="3515" stopIfTrue="1" operator="notEqual">
      <formula>BI14</formula>
    </cfRule>
    <cfRule type="expression" dxfId="3405" priority="3516" stopIfTrue="1">
      <formula>$R$7=12</formula>
    </cfRule>
  </conditionalFormatting>
  <conditionalFormatting sqref="Y50">
    <cfRule type="cellIs" dxfId="3404" priority="3517" stopIfTrue="1" operator="notEqual">
      <formula>BH14</formula>
    </cfRule>
    <cfRule type="expression" dxfId="3403" priority="3518" stopIfTrue="1">
      <formula>$R$7=12</formula>
    </cfRule>
  </conditionalFormatting>
  <conditionalFormatting sqref="AD44">
    <cfRule type="cellIs" dxfId="3402" priority="3519" stopIfTrue="1" operator="notEqual">
      <formula>BC20</formula>
    </cfRule>
    <cfRule type="expression" dxfId="3401" priority="3520" stopIfTrue="1">
      <formula>$R$7=12</formula>
    </cfRule>
  </conditionalFormatting>
  <conditionalFormatting sqref="AE44">
    <cfRule type="cellIs" dxfId="3400" priority="3521" stopIfTrue="1" operator="notEqual">
      <formula>BB20</formula>
    </cfRule>
    <cfRule type="expression" dxfId="3399" priority="3522" stopIfTrue="1">
      <formula>$R$7=12</formula>
    </cfRule>
  </conditionalFormatting>
  <conditionalFormatting sqref="AB46">
    <cfRule type="cellIs" dxfId="3398" priority="3523" stopIfTrue="1" operator="notEqual">
      <formula>BE18</formula>
    </cfRule>
    <cfRule type="expression" dxfId="3397" priority="3524" stopIfTrue="1">
      <formula>$R$7=12</formula>
    </cfRule>
  </conditionalFormatting>
  <conditionalFormatting sqref="AC46">
    <cfRule type="cellIs" dxfId="3396" priority="3525" stopIfTrue="1" operator="notEqual">
      <formula>BD18</formula>
    </cfRule>
    <cfRule type="expression" dxfId="3395" priority="3526" stopIfTrue="1">
      <formula>$R$7=12</formula>
    </cfRule>
  </conditionalFormatting>
  <conditionalFormatting sqref="Z48">
    <cfRule type="cellIs" dxfId="3394" priority="3527" stopIfTrue="1" operator="notEqual">
      <formula>BG16</formula>
    </cfRule>
    <cfRule type="expression" dxfId="3393" priority="3528" stopIfTrue="1">
      <formula>$R$7=12</formula>
    </cfRule>
  </conditionalFormatting>
  <conditionalFormatting sqref="AA48">
    <cfRule type="cellIs" dxfId="3392" priority="3529" stopIfTrue="1" operator="notEqual">
      <formula>BF16</formula>
    </cfRule>
    <cfRule type="expression" dxfId="3391" priority="3530" stopIfTrue="1">
      <formula>$R$7=12</formula>
    </cfRule>
  </conditionalFormatting>
  <conditionalFormatting sqref="AF62">
    <cfRule type="cellIs" dxfId="3390" priority="3531" stopIfTrue="1" operator="notEqual">
      <formula>BU22</formula>
    </cfRule>
    <cfRule type="expression" dxfId="3389" priority="3532" stopIfTrue="1">
      <formula>$R$7=8</formula>
    </cfRule>
  </conditionalFormatting>
  <conditionalFormatting sqref="AG62">
    <cfRule type="cellIs" dxfId="3388" priority="3533" stopIfTrue="1" operator="notEqual">
      <formula>BT22</formula>
    </cfRule>
    <cfRule type="expression" dxfId="3387" priority="3534" stopIfTrue="1">
      <formula>$R$7=8</formula>
    </cfRule>
  </conditionalFormatting>
  <conditionalFormatting sqref="T54">
    <cfRule type="cellIs" dxfId="3386" priority="3535" stopIfTrue="1" operator="notEqual">
      <formula>BM10</formula>
    </cfRule>
    <cfRule type="expression" dxfId="3385" priority="3536" stopIfTrue="1">
      <formula>$R$7=12</formula>
    </cfRule>
  </conditionalFormatting>
  <conditionalFormatting sqref="U54">
    <cfRule type="cellIs" dxfId="3384" priority="3537" stopIfTrue="1" operator="notEqual">
      <formula>BL10</formula>
    </cfRule>
    <cfRule type="expression" dxfId="3383" priority="3538" stopIfTrue="1">
      <formula>$R$7=12</formula>
    </cfRule>
  </conditionalFormatting>
  <conditionalFormatting sqref="R56">
    <cfRule type="cellIs" dxfId="3382" priority="3539" stopIfTrue="1" operator="notEqual">
      <formula>BO8</formula>
    </cfRule>
    <cfRule type="expression" dxfId="3381" priority="3540" stopIfTrue="1">
      <formula>$R$7=12</formula>
    </cfRule>
  </conditionalFormatting>
  <conditionalFormatting sqref="S56">
    <cfRule type="cellIs" dxfId="3380" priority="3541" stopIfTrue="1" operator="notEqual">
      <formula>BN8</formula>
    </cfRule>
    <cfRule type="expression" dxfId="3379" priority="3542" stopIfTrue="1">
      <formula>$R$7=12</formula>
    </cfRule>
  </conditionalFormatting>
  <conditionalFormatting sqref="AJ44">
    <cfRule type="cellIs" dxfId="3378" priority="3543" stopIfTrue="1" operator="notEqual">
      <formula>BC26</formula>
    </cfRule>
    <cfRule type="expression" dxfId="3377" priority="3544" stopIfTrue="1">
      <formula>$R$7=1</formula>
    </cfRule>
  </conditionalFormatting>
  <conditionalFormatting sqref="AK44">
    <cfRule type="cellIs" dxfId="3376" priority="3545" stopIfTrue="1" operator="notEqual">
      <formula>BB26</formula>
    </cfRule>
    <cfRule type="expression" dxfId="3375" priority="3546" stopIfTrue="1">
      <formula>$R$7=1</formula>
    </cfRule>
  </conditionalFormatting>
  <conditionalFormatting sqref="AH46">
    <cfRule type="cellIs" dxfId="3374" priority="3547" stopIfTrue="1" operator="notEqual">
      <formula>BE24</formula>
    </cfRule>
    <cfRule type="expression" dxfId="3373" priority="3548" stopIfTrue="1">
      <formula>$R$7=1</formula>
    </cfRule>
  </conditionalFormatting>
  <conditionalFormatting sqref="AI46">
    <cfRule type="cellIs" dxfId="3372" priority="3549" stopIfTrue="1" operator="notEqual">
      <formula>BD24</formula>
    </cfRule>
    <cfRule type="expression" dxfId="3371" priority="3550" stopIfTrue="1">
      <formula>$R$7=1</formula>
    </cfRule>
  </conditionalFormatting>
  <conditionalFormatting sqref="AF48">
    <cfRule type="cellIs" dxfId="3370" priority="3551" stopIfTrue="1" operator="notEqual">
      <formula>BG22</formula>
    </cfRule>
    <cfRule type="expression" dxfId="3369" priority="3552" stopIfTrue="1">
      <formula>$R$7=1</formula>
    </cfRule>
  </conditionalFormatting>
  <conditionalFormatting sqref="AG48">
    <cfRule type="cellIs" dxfId="3368" priority="3553" stopIfTrue="1" operator="notEqual">
      <formula>BF22</formula>
    </cfRule>
    <cfRule type="expression" dxfId="3367" priority="3554" stopIfTrue="1">
      <formula>$R$7=1</formula>
    </cfRule>
  </conditionalFormatting>
  <conditionalFormatting sqref="AD50">
    <cfRule type="cellIs" dxfId="3366" priority="3555" stopIfTrue="1" operator="notEqual">
      <formula>BI20</formula>
    </cfRule>
    <cfRule type="expression" dxfId="3365" priority="3556" stopIfTrue="1">
      <formula>$R$7=1</formula>
    </cfRule>
  </conditionalFormatting>
  <conditionalFormatting sqref="AE50">
    <cfRule type="cellIs" dxfId="3364" priority="3557" stopIfTrue="1" operator="notEqual">
      <formula>BH20</formula>
    </cfRule>
    <cfRule type="expression" dxfId="3363" priority="3558" stopIfTrue="1">
      <formula>$R$7=1</formula>
    </cfRule>
  </conditionalFormatting>
  <conditionalFormatting sqref="AB52">
    <cfRule type="cellIs" dxfId="3362" priority="3559" stopIfTrue="1" operator="notEqual">
      <formula>BK18</formula>
    </cfRule>
    <cfRule type="expression" dxfId="3361" priority="3560" stopIfTrue="1">
      <formula>$R$7=1</formula>
    </cfRule>
  </conditionalFormatting>
  <conditionalFormatting sqref="AC52">
    <cfRule type="cellIs" dxfId="3360" priority="3561" stopIfTrue="1" operator="notEqual">
      <formula>BJ18</formula>
    </cfRule>
    <cfRule type="expression" dxfId="3359" priority="3562" stopIfTrue="1">
      <formula>$R$7=1</formula>
    </cfRule>
  </conditionalFormatting>
  <conditionalFormatting sqref="Z54">
    <cfRule type="cellIs" dxfId="3358" priority="3563" stopIfTrue="1" operator="notEqual">
      <formula>BM16</formula>
    </cfRule>
    <cfRule type="expression" dxfId="3357" priority="3564" stopIfTrue="1">
      <formula>$R$7=1</formula>
    </cfRule>
  </conditionalFormatting>
  <conditionalFormatting sqref="AA54">
    <cfRule type="cellIs" dxfId="3356" priority="3565" stopIfTrue="1" operator="notEqual">
      <formula>BL16</formula>
    </cfRule>
    <cfRule type="expression" dxfId="3355" priority="3566" stopIfTrue="1">
      <formula>$R$7=1</formula>
    </cfRule>
  </conditionalFormatting>
  <conditionalFormatting sqref="X56">
    <cfRule type="cellIs" dxfId="3354" priority="3567" stopIfTrue="1" operator="notEqual">
      <formula>BO14</formula>
    </cfRule>
    <cfRule type="expression" dxfId="3353" priority="3568" stopIfTrue="1">
      <formula>$R$7=1</formula>
    </cfRule>
  </conditionalFormatting>
  <conditionalFormatting sqref="Y56">
    <cfRule type="cellIs" dxfId="3352" priority="3569" stopIfTrue="1" operator="notEqual">
      <formula>BN14</formula>
    </cfRule>
    <cfRule type="expression" dxfId="3351" priority="3570" stopIfTrue="1">
      <formula>$R$7=1</formula>
    </cfRule>
  </conditionalFormatting>
  <conditionalFormatting sqref="V58">
    <cfRule type="cellIs" dxfId="3350" priority="3571" stopIfTrue="1" operator="notEqual">
      <formula>BQ12</formula>
    </cfRule>
    <cfRule type="expression" dxfId="3349" priority="3572" stopIfTrue="1">
      <formula>$R$7=1</formula>
    </cfRule>
  </conditionalFormatting>
  <conditionalFormatting sqref="W58">
    <cfRule type="cellIs" dxfId="3348" priority="3573" stopIfTrue="1" operator="notEqual">
      <formula>BP12</formula>
    </cfRule>
    <cfRule type="expression" dxfId="3347" priority="3574" stopIfTrue="1">
      <formula>$R$7=1</formula>
    </cfRule>
  </conditionalFormatting>
  <conditionalFormatting sqref="R62">
    <cfRule type="cellIs" dxfId="3346" priority="3575" stopIfTrue="1" operator="notEqual">
      <formula>BU8</formula>
    </cfRule>
    <cfRule type="expression" dxfId="3345" priority="3576" stopIfTrue="1">
      <formula>$R$7=1</formula>
    </cfRule>
  </conditionalFormatting>
  <conditionalFormatting sqref="S62">
    <cfRule type="cellIs" dxfId="3344" priority="3577" stopIfTrue="1" operator="notEqual">
      <formula>BT8</formula>
    </cfRule>
    <cfRule type="expression" dxfId="3343" priority="3578" stopIfTrue="1">
      <formula>$R$7=1</formula>
    </cfRule>
  </conditionalFormatting>
  <conditionalFormatting sqref="AZ46">
    <cfRule type="cellIs" dxfId="3342" priority="3579" stopIfTrue="1" operator="notEqual">
      <formula>BE42</formula>
    </cfRule>
    <cfRule type="expression" dxfId="3341" priority="3580" stopIfTrue="1">
      <formula>$G$9=2</formula>
    </cfRule>
  </conditionalFormatting>
  <conditionalFormatting sqref="BA46">
    <cfRule type="cellIs" dxfId="3340" priority="3581" stopIfTrue="1" operator="notEqual">
      <formula>BD42</formula>
    </cfRule>
    <cfRule type="expression" dxfId="3339" priority="3582" stopIfTrue="1">
      <formula>$G$9=2</formula>
    </cfRule>
  </conditionalFormatting>
  <conditionalFormatting sqref="AB54">
    <cfRule type="cellIs" dxfId="3338" priority="3583" stopIfTrue="1" operator="notEqual">
      <formula>BM18</formula>
    </cfRule>
    <cfRule type="expression" dxfId="3337" priority="3584" stopIfTrue="1">
      <formula>$R$7=2</formula>
    </cfRule>
  </conditionalFormatting>
  <conditionalFormatting sqref="AC54">
    <cfRule type="cellIs" dxfId="3336" priority="3585" stopIfTrue="1" operator="notEqual">
      <formula>BL18</formula>
    </cfRule>
    <cfRule type="expression" dxfId="3335" priority="3586" stopIfTrue="1">
      <formula>$R$7=2</formula>
    </cfRule>
  </conditionalFormatting>
  <conditionalFormatting sqref="AL44">
    <cfRule type="cellIs" dxfId="3334" priority="3587" stopIfTrue="1" operator="notEqual">
      <formula>BC28</formula>
    </cfRule>
    <cfRule type="expression" dxfId="3333" priority="3588" stopIfTrue="1">
      <formula>$R$7=2</formula>
    </cfRule>
  </conditionalFormatting>
  <conditionalFormatting sqref="AM44">
    <cfRule type="cellIs" dxfId="3332" priority="3589" stopIfTrue="1" operator="notEqual">
      <formula>BB28</formula>
    </cfRule>
    <cfRule type="expression" dxfId="3331" priority="3590" stopIfTrue="1">
      <formula>$R$7=2</formula>
    </cfRule>
  </conditionalFormatting>
  <conditionalFormatting sqref="AH48">
    <cfRule type="cellIs" dxfId="3330" priority="3591" stopIfTrue="1" operator="notEqual">
      <formula>BG24</formula>
    </cfRule>
    <cfRule type="expression" dxfId="3329" priority="3592" stopIfTrue="1">
      <formula>$R$7=2</formula>
    </cfRule>
  </conditionalFormatting>
  <conditionalFormatting sqref="AI48">
    <cfRule type="cellIs" dxfId="3328" priority="3593" stopIfTrue="1" operator="notEqual">
      <formula>BF24</formula>
    </cfRule>
    <cfRule type="expression" dxfId="3327" priority="3594" stopIfTrue="1">
      <formula>$R$7=2</formula>
    </cfRule>
  </conditionalFormatting>
  <conditionalFormatting sqref="AF50">
    <cfRule type="cellIs" dxfId="3326" priority="3595" stopIfTrue="1" operator="notEqual">
      <formula>BI22</formula>
    </cfRule>
    <cfRule type="expression" dxfId="3325" priority="3596" stopIfTrue="1">
      <formula>$R$7=2</formula>
    </cfRule>
  </conditionalFormatting>
  <conditionalFormatting sqref="AG50">
    <cfRule type="cellIs" dxfId="3324" priority="3597" stopIfTrue="1" operator="notEqual">
      <formula>BH22</formula>
    </cfRule>
    <cfRule type="expression" dxfId="3323" priority="3598" stopIfTrue="1">
      <formula>$R$7=2</formula>
    </cfRule>
  </conditionalFormatting>
  <conditionalFormatting sqref="AD52">
    <cfRule type="cellIs" dxfId="3322" priority="3599" stopIfTrue="1" operator="notEqual">
      <formula>BK20</formula>
    </cfRule>
    <cfRule type="expression" dxfId="3321" priority="3600" stopIfTrue="1">
      <formula>$R$7=2</formula>
    </cfRule>
  </conditionalFormatting>
  <conditionalFormatting sqref="AE52">
    <cfRule type="cellIs" dxfId="3320" priority="3601" stopIfTrue="1" operator="notEqual">
      <formula>BJ20</formula>
    </cfRule>
    <cfRule type="expression" dxfId="3319" priority="3602" stopIfTrue="1">
      <formula>$R$7=2</formula>
    </cfRule>
  </conditionalFormatting>
  <conditionalFormatting sqref="Z56">
    <cfRule type="cellIs" dxfId="3318" priority="3603" stopIfTrue="1" operator="notEqual">
      <formula>BO16</formula>
    </cfRule>
    <cfRule type="expression" dxfId="3317" priority="3604" stopIfTrue="1">
      <formula>$R$7=2</formula>
    </cfRule>
  </conditionalFormatting>
  <conditionalFormatting sqref="AA56">
    <cfRule type="cellIs" dxfId="3316" priority="3605" stopIfTrue="1" operator="notEqual">
      <formula>BN16</formula>
    </cfRule>
    <cfRule type="expression" dxfId="3315" priority="3606" stopIfTrue="1">
      <formula>$R$7=2</formula>
    </cfRule>
  </conditionalFormatting>
  <conditionalFormatting sqref="X58">
    <cfRule type="cellIs" dxfId="3314" priority="3607" stopIfTrue="1" operator="notEqual">
      <formula>BQ14</formula>
    </cfRule>
    <cfRule type="expression" dxfId="3313" priority="3608" stopIfTrue="1">
      <formula>$R$7=2</formula>
    </cfRule>
  </conditionalFormatting>
  <conditionalFormatting sqref="Y58">
    <cfRule type="cellIs" dxfId="3312" priority="3609" stopIfTrue="1" operator="notEqual">
      <formula>BP14</formula>
    </cfRule>
    <cfRule type="expression" dxfId="3311" priority="3610" stopIfTrue="1">
      <formula>$R$7=2</formula>
    </cfRule>
  </conditionalFormatting>
  <conditionalFormatting sqref="V60">
    <cfRule type="cellIs" dxfId="3310" priority="3611" stopIfTrue="1" operator="notEqual">
      <formula>BS12</formula>
    </cfRule>
    <cfRule type="expression" dxfId="3309" priority="3612" stopIfTrue="1">
      <formula>$R$7=2</formula>
    </cfRule>
  </conditionalFormatting>
  <conditionalFormatting sqref="W60">
    <cfRule type="cellIs" dxfId="3308" priority="3613" stopIfTrue="1" operator="notEqual">
      <formula>BR12</formula>
    </cfRule>
    <cfRule type="expression" dxfId="3307" priority="3614" stopIfTrue="1">
      <formula>$R$7=2</formula>
    </cfRule>
  </conditionalFormatting>
  <conditionalFormatting sqref="T62">
    <cfRule type="cellIs" dxfId="3306" priority="3615" stopIfTrue="1" operator="notEqual">
      <formula>BU10</formula>
    </cfRule>
    <cfRule type="expression" dxfId="3305" priority="3616" stopIfTrue="1">
      <formula>$R$7=2</formula>
    </cfRule>
  </conditionalFormatting>
  <conditionalFormatting sqref="U62">
    <cfRule type="cellIs" dxfId="3304" priority="3617" stopIfTrue="1" operator="notEqual">
      <formula>BT10</formula>
    </cfRule>
    <cfRule type="expression" dxfId="3303" priority="3618" stopIfTrue="1">
      <formula>$R$7=2</formula>
    </cfRule>
  </conditionalFormatting>
  <conditionalFormatting sqref="X60">
    <cfRule type="cellIs" dxfId="3302" priority="3619" stopIfTrue="1" operator="notEqual">
      <formula>BS14</formula>
    </cfRule>
    <cfRule type="expression" dxfId="3301" priority="3620" stopIfTrue="1">
      <formula>$R$7=3</formula>
    </cfRule>
  </conditionalFormatting>
  <conditionalFormatting sqref="Y60">
    <cfRule type="cellIs" dxfId="3300" priority="3621" stopIfTrue="1" operator="notEqual">
      <formula>BR14</formula>
    </cfRule>
    <cfRule type="expression" dxfId="3299" priority="3622" stopIfTrue="1">
      <formula>$R$7=3</formula>
    </cfRule>
  </conditionalFormatting>
  <conditionalFormatting sqref="Z58">
    <cfRule type="cellIs" dxfId="3298" priority="3623" stopIfTrue="1" operator="notEqual">
      <formula>BQ16</formula>
    </cfRule>
    <cfRule type="expression" dxfId="3297" priority="3624" stopIfTrue="1">
      <formula>$R$7=3</formula>
    </cfRule>
  </conditionalFormatting>
  <conditionalFormatting sqref="AA58">
    <cfRule type="cellIs" dxfId="3296" priority="3625" stopIfTrue="1" operator="notEqual">
      <formula>BP16</formula>
    </cfRule>
    <cfRule type="expression" dxfId="3295" priority="3626" stopIfTrue="1">
      <formula>$R$7=3</formula>
    </cfRule>
  </conditionalFormatting>
  <conditionalFormatting sqref="AB56">
    <cfRule type="cellIs" dxfId="3294" priority="3627" stopIfTrue="1" operator="notEqual">
      <formula>BO18</formula>
    </cfRule>
    <cfRule type="expression" dxfId="3293" priority="3628" stopIfTrue="1">
      <formula>$R$7=3</formula>
    </cfRule>
  </conditionalFormatting>
  <conditionalFormatting sqref="AC56">
    <cfRule type="cellIs" dxfId="3292" priority="3629" stopIfTrue="1" operator="notEqual">
      <formula>BN18</formula>
    </cfRule>
    <cfRule type="expression" dxfId="3291" priority="3630" stopIfTrue="1">
      <formula>$R$7=3</formula>
    </cfRule>
  </conditionalFormatting>
  <conditionalFormatting sqref="AD54">
    <cfRule type="cellIs" dxfId="3290" priority="3631" stopIfTrue="1" operator="notEqual">
      <formula>BM20</formula>
    </cfRule>
    <cfRule type="expression" dxfId="3289" priority="3632" stopIfTrue="1">
      <formula>$R$7=3</formula>
    </cfRule>
  </conditionalFormatting>
  <conditionalFormatting sqref="AE54">
    <cfRule type="cellIs" dxfId="3288" priority="3633" stopIfTrue="1" operator="notEqual">
      <formula>BL20</formula>
    </cfRule>
    <cfRule type="expression" dxfId="3287" priority="3634" stopIfTrue="1">
      <formula>$R$7=3</formula>
    </cfRule>
  </conditionalFormatting>
  <conditionalFormatting sqref="AF52">
    <cfRule type="cellIs" dxfId="3286" priority="3635" stopIfTrue="1" operator="notEqual">
      <formula>BK22</formula>
    </cfRule>
    <cfRule type="expression" dxfId="3285" priority="3636" stopIfTrue="1">
      <formula>$R$7=3</formula>
    </cfRule>
  </conditionalFormatting>
  <conditionalFormatting sqref="AG52">
    <cfRule type="cellIs" dxfId="3284" priority="3637" stopIfTrue="1" operator="notEqual">
      <formula>BJ22</formula>
    </cfRule>
    <cfRule type="expression" dxfId="3283" priority="3638" stopIfTrue="1">
      <formula>$R$7=3</formula>
    </cfRule>
  </conditionalFormatting>
  <conditionalFormatting sqref="AN44">
    <cfRule type="cellIs" dxfId="3282" priority="3639" stopIfTrue="1" operator="notEqual">
      <formula>BC30</formula>
    </cfRule>
    <cfRule type="expression" dxfId="3281" priority="3640" stopIfTrue="1">
      <formula>$R$7=3</formula>
    </cfRule>
  </conditionalFormatting>
  <conditionalFormatting sqref="AO44">
    <cfRule type="cellIs" dxfId="3280" priority="3641" stopIfTrue="1" operator="notEqual">
      <formula>BB30</formula>
    </cfRule>
    <cfRule type="expression" dxfId="3279" priority="3642" stopIfTrue="1">
      <formula>$R$7=3</formula>
    </cfRule>
  </conditionalFormatting>
  <conditionalFormatting sqref="AL46">
    <cfRule type="cellIs" dxfId="3278" priority="3643" stopIfTrue="1" operator="notEqual">
      <formula>BE28</formula>
    </cfRule>
    <cfRule type="expression" dxfId="3277" priority="3644" stopIfTrue="1">
      <formula>$R$7=3</formula>
    </cfRule>
  </conditionalFormatting>
  <conditionalFormatting sqref="AM46">
    <cfRule type="cellIs" dxfId="3276" priority="3645" stopIfTrue="1" operator="notEqual">
      <formula>BD28</formula>
    </cfRule>
    <cfRule type="expression" dxfId="3275" priority="3646" stopIfTrue="1">
      <formula>$R$7=3</formula>
    </cfRule>
  </conditionalFormatting>
  <conditionalFormatting sqref="AJ48">
    <cfRule type="cellIs" dxfId="3274" priority="3647" stopIfTrue="1" operator="notEqual">
      <formula>BG26</formula>
    </cfRule>
    <cfRule type="expression" dxfId="3273" priority="3648" stopIfTrue="1">
      <formula>$R$7=3</formula>
    </cfRule>
  </conditionalFormatting>
  <conditionalFormatting sqref="AK48">
    <cfRule type="cellIs" dxfId="3272" priority="3649" stopIfTrue="1" operator="notEqual">
      <formula>BF26</formula>
    </cfRule>
    <cfRule type="expression" dxfId="3271" priority="3650" stopIfTrue="1">
      <formula>$R$7=3</formula>
    </cfRule>
  </conditionalFormatting>
  <conditionalFormatting sqref="AH50">
    <cfRule type="cellIs" dxfId="3270" priority="3651" stopIfTrue="1" operator="notEqual">
      <formula>BI24</formula>
    </cfRule>
    <cfRule type="expression" dxfId="3269" priority="3652" stopIfTrue="1">
      <formula>$R$7=3</formula>
    </cfRule>
  </conditionalFormatting>
  <conditionalFormatting sqref="AI50">
    <cfRule type="cellIs" dxfId="3268" priority="3653" stopIfTrue="1" operator="notEqual">
      <formula>BH24</formula>
    </cfRule>
    <cfRule type="expression" dxfId="3267" priority="3654" stopIfTrue="1">
      <formula>$R$7=3</formula>
    </cfRule>
  </conditionalFormatting>
  <conditionalFormatting sqref="AL62">
    <cfRule type="cellIs" dxfId="3266" priority="3655" stopIfTrue="1" operator="notEqual">
      <formula>BU28</formula>
    </cfRule>
    <cfRule type="expression" dxfId="3265" priority="3656" stopIfTrue="1">
      <formula>$R$7=11</formula>
    </cfRule>
  </conditionalFormatting>
  <conditionalFormatting sqref="AM62">
    <cfRule type="cellIs" dxfId="3264" priority="3657" stopIfTrue="1" operator="notEqual">
      <formula>BT28</formula>
    </cfRule>
    <cfRule type="expression" dxfId="3263" priority="3658" stopIfTrue="1">
      <formula>$R$7=11</formula>
    </cfRule>
  </conditionalFormatting>
  <conditionalFormatting sqref="AZ48">
    <cfRule type="cellIs" dxfId="3262" priority="3659" stopIfTrue="1" operator="notEqual">
      <formula>BG42</formula>
    </cfRule>
    <cfRule type="expression" dxfId="3261" priority="3660" stopIfTrue="1">
      <formula>$G$9=4</formula>
    </cfRule>
  </conditionalFormatting>
  <conditionalFormatting sqref="BA48">
    <cfRule type="cellIs" dxfId="3260" priority="3661" stopIfTrue="1" operator="notEqual">
      <formula>BF42</formula>
    </cfRule>
    <cfRule type="expression" dxfId="3259" priority="3662" stopIfTrue="1">
      <formula>$G$9=4</formula>
    </cfRule>
  </conditionalFormatting>
  <conditionalFormatting sqref="AJ50">
    <cfRule type="cellIs" dxfId="3258" priority="3663" stopIfTrue="1" operator="notEqual">
      <formula>BI26</formula>
    </cfRule>
    <cfRule type="expression" dxfId="3257" priority="3664" stopIfTrue="1">
      <formula>$R$7=4</formula>
    </cfRule>
  </conditionalFormatting>
  <conditionalFormatting sqref="AK50">
    <cfRule type="cellIs" dxfId="3256" priority="3665" stopIfTrue="1" operator="notEqual">
      <formula>BH26</formula>
    </cfRule>
    <cfRule type="expression" dxfId="3255" priority="3666" stopIfTrue="1">
      <formula>$R$7=4</formula>
    </cfRule>
  </conditionalFormatting>
  <conditionalFormatting sqref="AN46">
    <cfRule type="cellIs" dxfId="3254" priority="3667" stopIfTrue="1" operator="notEqual">
      <formula>BE30</formula>
    </cfRule>
    <cfRule type="expression" dxfId="3253" priority="3668" stopIfTrue="1">
      <formula>$R$7=4</formula>
    </cfRule>
  </conditionalFormatting>
  <conditionalFormatting sqref="AO46">
    <cfRule type="cellIs" dxfId="3252" priority="3669" stopIfTrue="1" operator="notEqual">
      <formula>BD30</formula>
    </cfRule>
    <cfRule type="expression" dxfId="3251" priority="3670" stopIfTrue="1">
      <formula>$R$7=4</formula>
    </cfRule>
  </conditionalFormatting>
  <conditionalFormatting sqref="AH52">
    <cfRule type="cellIs" dxfId="3250" priority="3671" stopIfTrue="1" operator="notEqual">
      <formula>BK24</formula>
    </cfRule>
    <cfRule type="expression" dxfId="3249" priority="3672" stopIfTrue="1">
      <formula>$R$7=4</formula>
    </cfRule>
  </conditionalFormatting>
  <conditionalFormatting sqref="AI52">
    <cfRule type="cellIs" dxfId="3248" priority="3673" stopIfTrue="1" operator="notEqual">
      <formula>BJ24</formula>
    </cfRule>
    <cfRule type="expression" dxfId="3247" priority="3674" stopIfTrue="1">
      <formula>$R$7=4</formula>
    </cfRule>
  </conditionalFormatting>
  <conditionalFormatting sqref="AP44">
    <cfRule type="cellIs" dxfId="3246" priority="3675" stopIfTrue="1" operator="notEqual">
      <formula>BC32</formula>
    </cfRule>
    <cfRule type="expression" dxfId="3245" priority="3676" stopIfTrue="1">
      <formula>$R$7=4</formula>
    </cfRule>
  </conditionalFormatting>
  <conditionalFormatting sqref="AQ44">
    <cfRule type="cellIs" dxfId="3244" priority="3677" stopIfTrue="1" operator="notEqual">
      <formula>BB32</formula>
    </cfRule>
    <cfRule type="expression" dxfId="3243" priority="3678" stopIfTrue="1">
      <formula>$R$7=4</formula>
    </cfRule>
  </conditionalFormatting>
  <conditionalFormatting sqref="AF54">
    <cfRule type="cellIs" dxfId="3242" priority="3679" stopIfTrue="1" operator="notEqual">
      <formula>BM22</formula>
    </cfRule>
    <cfRule type="expression" dxfId="3241" priority="3680" stopIfTrue="1">
      <formula>$R$7=4</formula>
    </cfRule>
  </conditionalFormatting>
  <conditionalFormatting sqref="AG54">
    <cfRule type="cellIs" dxfId="3240" priority="3681" stopIfTrue="1" operator="notEqual">
      <formula>BL22</formula>
    </cfRule>
    <cfRule type="expression" dxfId="3239" priority="3682" stopIfTrue="1">
      <formula>$R$7=4</formula>
    </cfRule>
  </conditionalFormatting>
  <conditionalFormatting sqref="AD56">
    <cfRule type="cellIs" dxfId="3238" priority="3683" stopIfTrue="1" operator="notEqual">
      <formula>BO20</formula>
    </cfRule>
    <cfRule type="expression" dxfId="3237" priority="3684" stopIfTrue="1">
      <formula>$R$7=4</formula>
    </cfRule>
  </conditionalFormatting>
  <conditionalFormatting sqref="AE56">
    <cfRule type="cellIs" dxfId="3236" priority="3685" stopIfTrue="1" operator="notEqual">
      <formula>BN20</formula>
    </cfRule>
    <cfRule type="expression" dxfId="3235" priority="3686" stopIfTrue="1">
      <formula>$R$7=4</formula>
    </cfRule>
  </conditionalFormatting>
  <conditionalFormatting sqref="AB58">
    <cfRule type="cellIs" dxfId="3234" priority="3687" stopIfTrue="1" operator="notEqual">
      <formula>BQ18</formula>
    </cfRule>
    <cfRule type="expression" dxfId="3233" priority="3688" stopIfTrue="1">
      <formula>$R$7=4</formula>
    </cfRule>
  </conditionalFormatting>
  <conditionalFormatting sqref="AC58">
    <cfRule type="cellIs" dxfId="3232" priority="3689" stopIfTrue="1" operator="notEqual">
      <formula>BP18</formula>
    </cfRule>
    <cfRule type="expression" dxfId="3231" priority="3690" stopIfTrue="1">
      <formula>$R$7=4</formula>
    </cfRule>
  </conditionalFormatting>
  <conditionalFormatting sqref="Z60">
    <cfRule type="cellIs" dxfId="3230" priority="3691" stopIfTrue="1" operator="notEqual">
      <formula>BS16</formula>
    </cfRule>
    <cfRule type="expression" dxfId="3229" priority="3692" stopIfTrue="1">
      <formula>$R$7=4</formula>
    </cfRule>
  </conditionalFormatting>
  <conditionalFormatting sqref="AA60">
    <cfRule type="cellIs" dxfId="3228" priority="3693" stopIfTrue="1" operator="notEqual">
      <formula>BR16</formula>
    </cfRule>
    <cfRule type="expression" dxfId="3227" priority="3694" stopIfTrue="1">
      <formula>$R$7=4</formula>
    </cfRule>
  </conditionalFormatting>
  <conditionalFormatting sqref="V62">
    <cfRule type="cellIs" dxfId="3226" priority="3695" stopIfTrue="1" operator="notEqual">
      <formula>BU12</formula>
    </cfRule>
    <cfRule type="expression" dxfId="3225" priority="3696" stopIfTrue="1">
      <formula>$R$7=3</formula>
    </cfRule>
  </conditionalFormatting>
  <conditionalFormatting sqref="W62">
    <cfRule type="cellIs" dxfId="3224" priority="3697" stopIfTrue="1" operator="notEqual">
      <formula>BT12</formula>
    </cfRule>
    <cfRule type="expression" dxfId="3223" priority="3698" stopIfTrue="1">
      <formula>$R$7=3</formula>
    </cfRule>
  </conditionalFormatting>
  <conditionalFormatting sqref="AB60">
    <cfRule type="cellIs" dxfId="3222" priority="3699" stopIfTrue="1" operator="notEqual">
      <formula>BS18</formula>
    </cfRule>
    <cfRule type="expression" dxfId="3221" priority="3700" stopIfTrue="1">
      <formula>$R$7=5</formula>
    </cfRule>
  </conditionalFormatting>
  <conditionalFormatting sqref="AC60">
    <cfRule type="cellIs" dxfId="3220" priority="3701" stopIfTrue="1" operator="notEqual">
      <formula>BR18</formula>
    </cfRule>
    <cfRule type="expression" dxfId="3219" priority="3702" stopIfTrue="1">
      <formula>$R$7=5</formula>
    </cfRule>
  </conditionalFormatting>
  <conditionalFormatting sqref="AD58">
    <cfRule type="cellIs" dxfId="3218" priority="3703" stopIfTrue="1" operator="notEqual">
      <formula>BQ20</formula>
    </cfRule>
    <cfRule type="expression" dxfId="3217" priority="3704" stopIfTrue="1">
      <formula>$R$7=5</formula>
    </cfRule>
  </conditionalFormatting>
  <conditionalFormatting sqref="AE58">
    <cfRule type="cellIs" dxfId="3216" priority="3705" stopIfTrue="1" operator="notEqual">
      <formula>BP20</formula>
    </cfRule>
    <cfRule type="expression" dxfId="3215" priority="3706" stopIfTrue="1">
      <formula>$R$7=5</formula>
    </cfRule>
  </conditionalFormatting>
  <conditionalFormatting sqref="AF56">
    <cfRule type="cellIs" dxfId="3214" priority="3707" stopIfTrue="1" operator="notEqual">
      <formula>BO22</formula>
    </cfRule>
    <cfRule type="expression" dxfId="3213" priority="3708" stopIfTrue="1">
      <formula>$R$7=5</formula>
    </cfRule>
  </conditionalFormatting>
  <conditionalFormatting sqref="AG56">
    <cfRule type="cellIs" dxfId="3212" priority="3709" stopIfTrue="1" operator="notEqual">
      <formula>BN22</formula>
    </cfRule>
    <cfRule type="expression" dxfId="3211" priority="3710" stopIfTrue="1">
      <formula>$R$7=5</formula>
    </cfRule>
  </conditionalFormatting>
  <conditionalFormatting sqref="AH54">
    <cfRule type="cellIs" dxfId="3210" priority="3711" stopIfTrue="1" operator="notEqual">
      <formula>BM24</formula>
    </cfRule>
    <cfRule type="expression" dxfId="3209" priority="3712" stopIfTrue="1">
      <formula>$R$7=5</formula>
    </cfRule>
  </conditionalFormatting>
  <conditionalFormatting sqref="AI54">
    <cfRule type="cellIs" dxfId="3208" priority="3713" stopIfTrue="1" operator="notEqual">
      <formula>BL24</formula>
    </cfRule>
    <cfRule type="expression" dxfId="3207" priority="3714" stopIfTrue="1">
      <formula>$R$7=5</formula>
    </cfRule>
  </conditionalFormatting>
  <conditionalFormatting sqref="AR44">
    <cfRule type="cellIs" dxfId="3206" priority="3715" stopIfTrue="1" operator="notEqual">
      <formula>BC34</formula>
    </cfRule>
    <cfRule type="expression" dxfId="3205" priority="3716" stopIfTrue="1">
      <formula>$R$7=5</formula>
    </cfRule>
  </conditionalFormatting>
  <conditionalFormatting sqref="AS44">
    <cfRule type="cellIs" dxfId="3204" priority="3717" stopIfTrue="1" operator="notEqual">
      <formula>BB34</formula>
    </cfRule>
    <cfRule type="expression" dxfId="3203" priority="3718" stopIfTrue="1">
      <formula>$R$7=5</formula>
    </cfRule>
  </conditionalFormatting>
  <conditionalFormatting sqref="AJ52">
    <cfRule type="cellIs" dxfId="3202" priority="3719" stopIfTrue="1" operator="notEqual">
      <formula>BK26</formula>
    </cfRule>
    <cfRule type="expression" dxfId="3201" priority="3720" stopIfTrue="1">
      <formula>$R$7=5</formula>
    </cfRule>
  </conditionalFormatting>
  <conditionalFormatting sqref="AK52">
    <cfRule type="cellIs" dxfId="3200" priority="3721" stopIfTrue="1" operator="notEqual">
      <formula>BJ26</formula>
    </cfRule>
    <cfRule type="expression" dxfId="3199" priority="3722" stopIfTrue="1">
      <formula>$R$7=5</formula>
    </cfRule>
  </conditionalFormatting>
  <conditionalFormatting sqref="AP46">
    <cfRule type="cellIs" dxfId="3198" priority="3723" stopIfTrue="1" operator="notEqual">
      <formula>BE32</formula>
    </cfRule>
    <cfRule type="expression" dxfId="3197" priority="3724" stopIfTrue="1">
      <formula>$R$7=5</formula>
    </cfRule>
  </conditionalFormatting>
  <conditionalFormatting sqref="AQ46">
    <cfRule type="cellIs" dxfId="3196" priority="3725" stopIfTrue="1" operator="notEqual">
      <formula>BD32</formula>
    </cfRule>
    <cfRule type="expression" dxfId="3195" priority="3726" stopIfTrue="1">
      <formula>$R$7=5</formula>
    </cfRule>
  </conditionalFormatting>
  <conditionalFormatting sqref="AL50">
    <cfRule type="cellIs" dxfId="3194" priority="3727" stopIfTrue="1" operator="notEqual">
      <formula>BI28</formula>
    </cfRule>
    <cfRule type="expression" dxfId="3193" priority="3728" stopIfTrue="1">
      <formula>$R$7=5</formula>
    </cfRule>
  </conditionalFormatting>
  <conditionalFormatting sqref="AM50">
    <cfRule type="cellIs" dxfId="3192" priority="3729" stopIfTrue="1" operator="notEqual">
      <formula>BH28</formula>
    </cfRule>
    <cfRule type="expression" dxfId="3191" priority="3730" stopIfTrue="1">
      <formula>$R$7=5</formula>
    </cfRule>
  </conditionalFormatting>
  <conditionalFormatting sqref="AN48">
    <cfRule type="cellIs" dxfId="3190" priority="3731" stopIfTrue="1" operator="notEqual">
      <formula>BG30</formula>
    </cfRule>
    <cfRule type="expression" dxfId="3189" priority="3732" stopIfTrue="1">
      <formula>$R$7=5</formula>
    </cfRule>
  </conditionalFormatting>
  <conditionalFormatting sqref="AO48">
    <cfRule type="cellIs" dxfId="3188" priority="3733" stopIfTrue="1" operator="notEqual">
      <formula>BF30</formula>
    </cfRule>
    <cfRule type="expression" dxfId="3187" priority="3734" stopIfTrue="1">
      <formula>$R$7=5</formula>
    </cfRule>
  </conditionalFormatting>
  <conditionalFormatting sqref="AH56">
    <cfRule type="cellIs" dxfId="3186" priority="3735" stopIfTrue="1" operator="notEqual">
      <formula>BO24</formula>
    </cfRule>
    <cfRule type="expression" dxfId="3185" priority="3736" stopIfTrue="1">
      <formula>$R$7=6</formula>
    </cfRule>
  </conditionalFormatting>
  <conditionalFormatting sqref="AI56">
    <cfRule type="cellIs" dxfId="3184" priority="3737" stopIfTrue="1" operator="notEqual">
      <formula>BN24</formula>
    </cfRule>
    <cfRule type="expression" dxfId="3183" priority="3738" stopIfTrue="1">
      <formula>$R$7=6</formula>
    </cfRule>
  </conditionalFormatting>
  <conditionalFormatting sqref="AZ50">
    <cfRule type="cellIs" dxfId="3182" priority="3739" stopIfTrue="1" operator="notEqual">
      <formula>BI42</formula>
    </cfRule>
    <cfRule type="expression" dxfId="3181" priority="3740" stopIfTrue="1">
      <formula>$G$9=6</formula>
    </cfRule>
  </conditionalFormatting>
  <conditionalFormatting sqref="BA50">
    <cfRule type="cellIs" dxfId="3180" priority="3741" stopIfTrue="1" operator="notEqual">
      <formula>BH42</formula>
    </cfRule>
    <cfRule type="expression" dxfId="3179" priority="3742" stopIfTrue="1">
      <formula>$G$9=6</formula>
    </cfRule>
  </conditionalFormatting>
  <conditionalFormatting sqref="AL52">
    <cfRule type="cellIs" dxfId="3178" priority="3743" stopIfTrue="1" operator="notEqual">
      <formula>BK28</formula>
    </cfRule>
    <cfRule type="expression" dxfId="3177" priority="3744" stopIfTrue="1">
      <formula>$R$7=6</formula>
    </cfRule>
  </conditionalFormatting>
  <conditionalFormatting sqref="AM52">
    <cfRule type="cellIs" dxfId="3176" priority="3745" stopIfTrue="1" operator="notEqual">
      <formula>BJ28</formula>
    </cfRule>
    <cfRule type="expression" dxfId="3175" priority="3746" stopIfTrue="1">
      <formula>$R$7=6</formula>
    </cfRule>
  </conditionalFormatting>
  <conditionalFormatting sqref="AP48">
    <cfRule type="cellIs" dxfId="3174" priority="3747" stopIfTrue="1" operator="notEqual">
      <formula>BG32</formula>
    </cfRule>
    <cfRule type="expression" dxfId="3173" priority="3748" stopIfTrue="1">
      <formula>$R$7=6</formula>
    </cfRule>
  </conditionalFormatting>
  <conditionalFormatting sqref="AQ48">
    <cfRule type="cellIs" dxfId="3172" priority="3749" stopIfTrue="1" operator="notEqual">
      <formula>BF32</formula>
    </cfRule>
    <cfRule type="expression" dxfId="3171" priority="3750" stopIfTrue="1">
      <formula>$R$7=6</formula>
    </cfRule>
  </conditionalFormatting>
  <conditionalFormatting sqref="AR46">
    <cfRule type="cellIs" dxfId="3170" priority="3751" stopIfTrue="1" operator="notEqual">
      <formula>BE34</formula>
    </cfRule>
    <cfRule type="expression" dxfId="3169" priority="3752" stopIfTrue="1">
      <formula>$R$7=6</formula>
    </cfRule>
  </conditionalFormatting>
  <conditionalFormatting sqref="AS46">
    <cfRule type="cellIs" dxfId="3168" priority="3753" stopIfTrue="1" operator="notEqual">
      <formula>BD34</formula>
    </cfRule>
    <cfRule type="expression" dxfId="3167" priority="3754" stopIfTrue="1">
      <formula>$R$7=6</formula>
    </cfRule>
  </conditionalFormatting>
  <conditionalFormatting sqref="AJ54">
    <cfRule type="cellIs" dxfId="3166" priority="3755" stopIfTrue="1" operator="notEqual">
      <formula>BM26</formula>
    </cfRule>
    <cfRule type="expression" dxfId="3165" priority="3756" stopIfTrue="1">
      <formula>$R$7=6</formula>
    </cfRule>
  </conditionalFormatting>
  <conditionalFormatting sqref="AK54">
    <cfRule type="cellIs" dxfId="3164" priority="3757" stopIfTrue="1" operator="notEqual">
      <formula>BL26</formula>
    </cfRule>
    <cfRule type="expression" dxfId="3163" priority="3758" stopIfTrue="1">
      <formula>$R$7=6</formula>
    </cfRule>
  </conditionalFormatting>
  <conditionalFormatting sqref="AF58">
    <cfRule type="cellIs" dxfId="3162" priority="3759" stopIfTrue="1" operator="notEqual">
      <formula>BQ22</formula>
    </cfRule>
    <cfRule type="expression" dxfId="3161" priority="3760" stopIfTrue="1">
      <formula>$R$7=6</formula>
    </cfRule>
  </conditionalFormatting>
  <conditionalFormatting sqref="AG58">
    <cfRule type="cellIs" dxfId="3160" priority="3761" stopIfTrue="1" operator="notEqual">
      <formula>BP22</formula>
    </cfRule>
    <cfRule type="expression" dxfId="3159" priority="3762" stopIfTrue="1">
      <formula>$R$7=6</formula>
    </cfRule>
  </conditionalFormatting>
  <conditionalFormatting sqref="AD60">
    <cfRule type="cellIs" dxfId="3158" priority="3763" stopIfTrue="1" operator="notEqual">
      <formula>BS20</formula>
    </cfRule>
    <cfRule type="expression" dxfId="3157" priority="3764" stopIfTrue="1">
      <formula>$R$7=6</formula>
    </cfRule>
  </conditionalFormatting>
  <conditionalFormatting sqref="AE60">
    <cfRule type="cellIs" dxfId="3156" priority="3765" stopIfTrue="1" operator="notEqual">
      <formula>BR20</formula>
    </cfRule>
    <cfRule type="expression" dxfId="3155" priority="3766" stopIfTrue="1">
      <formula>$R$7=6</formula>
    </cfRule>
  </conditionalFormatting>
  <conditionalFormatting sqref="X62">
    <cfRule type="cellIs" dxfId="3154" priority="3767" stopIfTrue="1" operator="notEqual">
      <formula>BU14</formula>
    </cfRule>
    <cfRule type="expression" dxfId="3153" priority="3768" stopIfTrue="1">
      <formula>$R$7=4</formula>
    </cfRule>
  </conditionalFormatting>
  <conditionalFormatting sqref="Y62">
    <cfRule type="cellIs" dxfId="3152" priority="3769" stopIfTrue="1" operator="notEqual">
      <formula>BT14</formula>
    </cfRule>
    <cfRule type="expression" dxfId="3151" priority="3770" stopIfTrue="1">
      <formula>$R$7=4</formula>
    </cfRule>
  </conditionalFormatting>
  <conditionalFormatting sqref="AF60">
    <cfRule type="cellIs" dxfId="3150" priority="3771" stopIfTrue="1" operator="notEqual">
      <formula>BS22</formula>
    </cfRule>
    <cfRule type="expression" dxfId="3149" priority="3772" stopIfTrue="1">
      <formula>$R$7=7</formula>
    </cfRule>
  </conditionalFormatting>
  <conditionalFormatting sqref="AG60">
    <cfRule type="cellIs" dxfId="3148" priority="3773" stopIfTrue="1" operator="notEqual">
      <formula>BR22</formula>
    </cfRule>
    <cfRule type="expression" dxfId="3147" priority="3774" stopIfTrue="1">
      <formula>$R$7=7</formula>
    </cfRule>
  </conditionalFormatting>
  <conditionalFormatting sqref="AH58">
    <cfRule type="cellIs" dxfId="3146" priority="3775" stopIfTrue="1" operator="notEqual">
      <formula>BQ24</formula>
    </cfRule>
    <cfRule type="expression" dxfId="3145" priority="3776" stopIfTrue="1">
      <formula>$R$7=7</formula>
    </cfRule>
  </conditionalFormatting>
  <conditionalFormatting sqref="AI58">
    <cfRule type="cellIs" dxfId="3144" priority="3777" stopIfTrue="1" operator="notEqual">
      <formula>BP24</formula>
    </cfRule>
    <cfRule type="expression" dxfId="3143" priority="3778" stopIfTrue="1">
      <formula>$R$7=7</formula>
    </cfRule>
  </conditionalFormatting>
  <conditionalFormatting sqref="AV44">
    <cfRule type="cellIs" dxfId="3142" priority="3779" stopIfTrue="1" operator="notEqual">
      <formula>BC38</formula>
    </cfRule>
    <cfRule type="expression" dxfId="3141" priority="3780" stopIfTrue="1">
      <formula>$G$9=7</formula>
    </cfRule>
  </conditionalFormatting>
  <conditionalFormatting sqref="AW44">
    <cfRule type="cellIs" dxfId="3140" priority="3781" stopIfTrue="1" operator="notEqual">
      <formula>BB38</formula>
    </cfRule>
    <cfRule type="expression" dxfId="3139" priority="3782" stopIfTrue="1">
      <formula>$G$9=7</formula>
    </cfRule>
  </conditionalFormatting>
  <conditionalFormatting sqref="AJ56">
    <cfRule type="cellIs" dxfId="3138" priority="3783" stopIfTrue="1" operator="notEqual">
      <formula>BO26</formula>
    </cfRule>
    <cfRule type="expression" dxfId="3137" priority="3784" stopIfTrue="1">
      <formula>$R$7=7</formula>
    </cfRule>
  </conditionalFormatting>
  <conditionalFormatting sqref="AK56">
    <cfRule type="cellIs" dxfId="3136" priority="3785" stopIfTrue="1" operator="notEqual">
      <formula>BN26</formula>
    </cfRule>
    <cfRule type="expression" dxfId="3135" priority="3786" stopIfTrue="1">
      <formula>$R$7=7</formula>
    </cfRule>
  </conditionalFormatting>
  <conditionalFormatting sqref="AT46">
    <cfRule type="cellIs" dxfId="3134" priority="3787" stopIfTrue="1" operator="notEqual">
      <formula>BE36</formula>
    </cfRule>
    <cfRule type="expression" dxfId="3133" priority="3788" stopIfTrue="1">
      <formula>$G$9=7</formula>
    </cfRule>
  </conditionalFormatting>
  <conditionalFormatting sqref="AU46">
    <cfRule type="cellIs" dxfId="3132" priority="3789" stopIfTrue="1" operator="notEqual">
      <formula>BD36</formula>
    </cfRule>
    <cfRule type="expression" dxfId="3131" priority="3790" stopIfTrue="1">
      <formula>$G$9=7</formula>
    </cfRule>
  </conditionalFormatting>
  <conditionalFormatting sqref="AL54">
    <cfRule type="cellIs" dxfId="3130" priority="3791" stopIfTrue="1" operator="notEqual">
      <formula>BM28</formula>
    </cfRule>
    <cfRule type="expression" dxfId="3129" priority="3792" stopIfTrue="1">
      <formula>$R$7=7</formula>
    </cfRule>
  </conditionalFormatting>
  <conditionalFormatting sqref="AM54">
    <cfRule type="cellIs" dxfId="3128" priority="3793" stopIfTrue="1" operator="notEqual">
      <formula>BL28</formula>
    </cfRule>
    <cfRule type="expression" dxfId="3127" priority="3794" stopIfTrue="1">
      <formula>$R$7=7</formula>
    </cfRule>
  </conditionalFormatting>
  <conditionalFormatting sqref="AN52">
    <cfRule type="cellIs" dxfId="3126" priority="3795" stopIfTrue="1" operator="notEqual">
      <formula>BK30</formula>
    </cfRule>
    <cfRule type="expression" dxfId="3125" priority="3796" stopIfTrue="1">
      <formula>$R$7=7</formula>
    </cfRule>
  </conditionalFormatting>
  <conditionalFormatting sqref="AO52">
    <cfRule type="cellIs" dxfId="3124" priority="3797" stopIfTrue="1" operator="notEqual">
      <formula>BJ30</formula>
    </cfRule>
    <cfRule type="expression" dxfId="3123" priority="3798" stopIfTrue="1">
      <formula>$R$7=7</formula>
    </cfRule>
  </conditionalFormatting>
  <conditionalFormatting sqref="AP50">
    <cfRule type="cellIs" dxfId="3122" priority="3799" stopIfTrue="1" operator="notEqual">
      <formula>BI32</formula>
    </cfRule>
    <cfRule type="expression" dxfId="3121" priority="3800" stopIfTrue="1">
      <formula>$R$7=7</formula>
    </cfRule>
  </conditionalFormatting>
  <conditionalFormatting sqref="AQ50">
    <cfRule type="cellIs" dxfId="3120" priority="3801" stopIfTrue="1" operator="notEqual">
      <formula>BH32</formula>
    </cfRule>
    <cfRule type="expression" dxfId="3119" priority="3802" stopIfTrue="1">
      <formula>$R$7=7</formula>
    </cfRule>
  </conditionalFormatting>
  <conditionalFormatting sqref="AR48">
    <cfRule type="cellIs" dxfId="3118" priority="3803" stopIfTrue="1" operator="notEqual">
      <formula>BG34</formula>
    </cfRule>
    <cfRule type="expression" dxfId="3117" priority="3804" stopIfTrue="1">
      <formula>$R$7=7</formula>
    </cfRule>
  </conditionalFormatting>
  <conditionalFormatting sqref="AS48">
    <cfRule type="cellIs" dxfId="3116" priority="3805" stopIfTrue="1" operator="notEqual">
      <formula>BF34</formula>
    </cfRule>
    <cfRule type="expression" dxfId="3115" priority="3806" stopIfTrue="1">
      <formula>$R$7=7</formula>
    </cfRule>
  </conditionalFormatting>
  <conditionalFormatting sqref="AN54">
    <cfRule type="cellIs" dxfId="3114" priority="3807" stopIfTrue="1" operator="notEqual">
      <formula>BM30</formula>
    </cfRule>
    <cfRule type="expression" dxfId="3113" priority="3808" stopIfTrue="1">
      <formula>$R$7=8</formula>
    </cfRule>
  </conditionalFormatting>
  <conditionalFormatting sqref="AO54">
    <cfRule type="cellIs" dxfId="3112" priority="3809" stopIfTrue="1" operator="notEqual">
      <formula>BL30</formula>
    </cfRule>
    <cfRule type="expression" dxfId="3111" priority="3810" stopIfTrue="1">
      <formula>$R$7=8</formula>
    </cfRule>
  </conditionalFormatting>
  <conditionalFormatting sqref="AR50">
    <cfRule type="cellIs" dxfId="3110" priority="3811" stopIfTrue="1" operator="notEqual">
      <formula>BI34</formula>
    </cfRule>
    <cfRule type="expression" dxfId="3109" priority="3812" stopIfTrue="1">
      <formula>$R$7=8</formula>
    </cfRule>
  </conditionalFormatting>
  <conditionalFormatting sqref="AS50">
    <cfRule type="cellIs" dxfId="3108" priority="3813" stopIfTrue="1" operator="notEqual">
      <formula>BH34</formula>
    </cfRule>
    <cfRule type="expression" dxfId="3107" priority="3814" stopIfTrue="1">
      <formula>$R$7=8</formula>
    </cfRule>
  </conditionalFormatting>
  <conditionalFormatting sqref="AT48">
    <cfRule type="cellIs" dxfId="3106" priority="3815" stopIfTrue="1" operator="notEqual">
      <formula>BG36</formula>
    </cfRule>
    <cfRule type="expression" dxfId="3105" priority="3816" stopIfTrue="1">
      <formula>$G$9=8</formula>
    </cfRule>
  </conditionalFormatting>
  <conditionalFormatting sqref="AU48">
    <cfRule type="cellIs" dxfId="3104" priority="3817" stopIfTrue="1" operator="notEqual">
      <formula>BF36</formula>
    </cfRule>
    <cfRule type="expression" dxfId="3103" priority="3818" stopIfTrue="1">
      <formula>$G$9=8</formula>
    </cfRule>
  </conditionalFormatting>
  <conditionalFormatting sqref="AL56">
    <cfRule type="cellIs" dxfId="3102" priority="3819" stopIfTrue="1" operator="notEqual">
      <formula>BO28</formula>
    </cfRule>
    <cfRule type="expression" dxfId="3101" priority="3820" stopIfTrue="1">
      <formula>$R$7=8</formula>
    </cfRule>
  </conditionalFormatting>
  <conditionalFormatting sqref="AM56">
    <cfRule type="cellIs" dxfId="3100" priority="3821" stopIfTrue="1" operator="notEqual">
      <formula>BN28</formula>
    </cfRule>
    <cfRule type="expression" dxfId="3099" priority="3822" stopIfTrue="1">
      <formula>$R$7=8</formula>
    </cfRule>
  </conditionalFormatting>
  <conditionalFormatting sqref="AJ58">
    <cfRule type="cellIs" dxfId="3098" priority="3823" stopIfTrue="1" operator="notEqual">
      <formula>BQ26</formula>
    </cfRule>
    <cfRule type="expression" dxfId="3097" priority="3824" stopIfTrue="1">
      <formula>$R$7=8</formula>
    </cfRule>
  </conditionalFormatting>
  <conditionalFormatting sqref="AK58">
    <cfRule type="cellIs" dxfId="3096" priority="3825" stopIfTrue="1" operator="notEqual">
      <formula>BP26</formula>
    </cfRule>
    <cfRule type="expression" dxfId="3095" priority="3826" stopIfTrue="1">
      <formula>$R$7=8</formula>
    </cfRule>
  </conditionalFormatting>
  <conditionalFormatting sqref="AH60">
    <cfRule type="cellIs" dxfId="3094" priority="3827" stopIfTrue="1" operator="notEqual">
      <formula>BS24</formula>
    </cfRule>
    <cfRule type="expression" dxfId="3093" priority="3828" stopIfTrue="1">
      <formula>$R$7=8</formula>
    </cfRule>
  </conditionalFormatting>
  <conditionalFormatting sqref="AI60">
    <cfRule type="cellIs" dxfId="3092" priority="3829" stopIfTrue="1" operator="notEqual">
      <formula>BR24</formula>
    </cfRule>
    <cfRule type="expression" dxfId="3091" priority="3830" stopIfTrue="1">
      <formula>$R$7=8</formula>
    </cfRule>
  </conditionalFormatting>
  <conditionalFormatting sqref="AV46">
    <cfRule type="cellIs" dxfId="3090" priority="3831" stopIfTrue="1" operator="notEqual">
      <formula>BE38</formula>
    </cfRule>
    <cfRule type="expression" dxfId="3089" priority="3832" stopIfTrue="1">
      <formula>$G$9=8</formula>
    </cfRule>
  </conditionalFormatting>
  <conditionalFormatting sqref="AW46">
    <cfRule type="cellIs" dxfId="3088" priority="3833" stopIfTrue="1" operator="notEqual">
      <formula>BD38</formula>
    </cfRule>
    <cfRule type="expression" dxfId="3087" priority="3834" stopIfTrue="1">
      <formula>$G$9=8</formula>
    </cfRule>
  </conditionalFormatting>
  <conditionalFormatting sqref="Z62">
    <cfRule type="cellIs" dxfId="3086" priority="3839" stopIfTrue="1" operator="notEqual">
      <formula>BU16</formula>
    </cfRule>
    <cfRule type="expression" dxfId="3085" priority="3840" stopIfTrue="1">
      <formula>$R$7=5</formula>
    </cfRule>
  </conditionalFormatting>
  <conditionalFormatting sqref="AA62">
    <cfRule type="cellIs" dxfId="3084" priority="3841" stopIfTrue="1" operator="notEqual">
      <formula>BT16</formula>
    </cfRule>
    <cfRule type="expression" dxfId="3083" priority="3842" stopIfTrue="1">
      <formula>$R$7=5</formula>
    </cfRule>
  </conditionalFormatting>
  <conditionalFormatting sqref="AJ60">
    <cfRule type="cellIs" dxfId="3082" priority="3847" stopIfTrue="1" operator="notEqual">
      <formula>BS26</formula>
    </cfRule>
    <cfRule type="expression" dxfId="3081" priority="3848" stopIfTrue="1">
      <formula>$R$7=9</formula>
    </cfRule>
  </conditionalFormatting>
  <conditionalFormatting sqref="AK60">
    <cfRule type="cellIs" dxfId="3080" priority="3849" stopIfTrue="1" operator="notEqual">
      <formula>BR26</formula>
    </cfRule>
    <cfRule type="expression" dxfId="3079" priority="3850" stopIfTrue="1">
      <formula>$R$7=9</formula>
    </cfRule>
  </conditionalFormatting>
  <conditionalFormatting sqref="AL58">
    <cfRule type="cellIs" dxfId="3078" priority="3851" stopIfTrue="1" operator="notEqual">
      <formula>BQ28</formula>
    </cfRule>
    <cfRule type="expression" dxfId="3077" priority="3852" stopIfTrue="1">
      <formula>$R$7=9</formula>
    </cfRule>
  </conditionalFormatting>
  <conditionalFormatting sqref="AM58">
    <cfRule type="cellIs" dxfId="3076" priority="3853" stopIfTrue="1" operator="notEqual">
      <formula>BP28</formula>
    </cfRule>
    <cfRule type="expression" dxfId="3075" priority="3854" stopIfTrue="1">
      <formula>$R$7=9</formula>
    </cfRule>
  </conditionalFormatting>
  <conditionalFormatting sqref="AN56">
    <cfRule type="cellIs" dxfId="3074" priority="3855" stopIfTrue="1" operator="notEqual">
      <formula>BO30</formula>
    </cfRule>
    <cfRule type="expression" dxfId="3073" priority="3856" stopIfTrue="1">
      <formula>$R$7=9</formula>
    </cfRule>
  </conditionalFormatting>
  <conditionalFormatting sqref="AO56">
    <cfRule type="cellIs" dxfId="3072" priority="3857" stopIfTrue="1" operator="notEqual">
      <formula>BN30</formula>
    </cfRule>
    <cfRule type="expression" dxfId="3071" priority="3858" stopIfTrue="1">
      <formula>$R$7=9</formula>
    </cfRule>
  </conditionalFormatting>
  <conditionalFormatting sqref="AP54">
    <cfRule type="cellIs" dxfId="3070" priority="3859" stopIfTrue="1" operator="notEqual">
      <formula>BM32</formula>
    </cfRule>
    <cfRule type="expression" dxfId="3069" priority="3860" stopIfTrue="1">
      <formula>$R$7=9</formula>
    </cfRule>
  </conditionalFormatting>
  <conditionalFormatting sqref="AQ54">
    <cfRule type="cellIs" dxfId="3068" priority="3861" stopIfTrue="1" operator="notEqual">
      <formula>BL32</formula>
    </cfRule>
    <cfRule type="expression" dxfId="3067" priority="3862" stopIfTrue="1">
      <formula>$R$7=9</formula>
    </cfRule>
  </conditionalFormatting>
  <conditionalFormatting sqref="AV48">
    <cfRule type="cellIs" dxfId="3066" priority="3863" stopIfTrue="1" operator="notEqual">
      <formula>BG38</formula>
    </cfRule>
    <cfRule type="expression" dxfId="3065" priority="3864" stopIfTrue="1">
      <formula>$G$9=9</formula>
    </cfRule>
  </conditionalFormatting>
  <conditionalFormatting sqref="AW48">
    <cfRule type="cellIs" dxfId="3064" priority="3865" stopIfTrue="1" operator="notEqual">
      <formula>BF38</formula>
    </cfRule>
    <cfRule type="expression" dxfId="3063" priority="3866" stopIfTrue="1">
      <formula>$G$9=9</formula>
    </cfRule>
  </conditionalFormatting>
  <conditionalFormatting sqref="AT50">
    <cfRule type="cellIs" dxfId="3062" priority="3867" stopIfTrue="1" operator="notEqual">
      <formula>BI36</formula>
    </cfRule>
    <cfRule type="expression" dxfId="3061" priority="3868" stopIfTrue="1">
      <formula>$G$9=9</formula>
    </cfRule>
  </conditionalFormatting>
  <conditionalFormatting sqref="AU50">
    <cfRule type="cellIs" dxfId="3060" priority="3869" stopIfTrue="1" operator="notEqual">
      <formula>BH36</formula>
    </cfRule>
    <cfRule type="expression" dxfId="3059" priority="3870" stopIfTrue="1">
      <formula>$G$9=9</formula>
    </cfRule>
  </conditionalFormatting>
  <conditionalFormatting sqref="AR52">
    <cfRule type="cellIs" dxfId="3058" priority="3871" stopIfTrue="1" operator="notEqual">
      <formula>BK34</formula>
    </cfRule>
    <cfRule type="expression" dxfId="3057" priority="3872" stopIfTrue="1">
      <formula>$R$7=9</formula>
    </cfRule>
  </conditionalFormatting>
  <conditionalFormatting sqref="AS52">
    <cfRule type="cellIs" dxfId="3056" priority="3873" stopIfTrue="1" operator="notEqual">
      <formula>BJ34</formula>
    </cfRule>
    <cfRule type="expression" dxfId="3055" priority="3874" stopIfTrue="1">
      <formula>$R$7=9</formula>
    </cfRule>
  </conditionalFormatting>
  <conditionalFormatting sqref="AN58">
    <cfRule type="cellIs" dxfId="3054" priority="3875" stopIfTrue="1" operator="notEqual">
      <formula>BQ30</formula>
    </cfRule>
    <cfRule type="expression" dxfId="3053" priority="3876" stopIfTrue="1">
      <formula>$R$7=10</formula>
    </cfRule>
  </conditionalFormatting>
  <conditionalFormatting sqref="AO58">
    <cfRule type="cellIs" dxfId="3052" priority="3877" stopIfTrue="1" operator="notEqual">
      <formula>BP30</formula>
    </cfRule>
    <cfRule type="expression" dxfId="3051" priority="3878" stopIfTrue="1">
      <formula>$R$7=10</formula>
    </cfRule>
  </conditionalFormatting>
  <conditionalFormatting sqref="AZ54 AV50">
    <cfRule type="cellIs" dxfId="3050" priority="3879" stopIfTrue="1" operator="notEqual">
      <formula>BI38</formula>
    </cfRule>
    <cfRule type="expression" dxfId="3049" priority="3880" stopIfTrue="1">
      <formula>$G$9=10</formula>
    </cfRule>
  </conditionalFormatting>
  <conditionalFormatting sqref="BA54 AW50">
    <cfRule type="cellIs" dxfId="3048" priority="3881" stopIfTrue="1" operator="notEqual">
      <formula>BH38</formula>
    </cfRule>
    <cfRule type="expression" dxfId="3047" priority="3882" stopIfTrue="1">
      <formula>$G$9=10</formula>
    </cfRule>
  </conditionalFormatting>
  <conditionalFormatting sqref="AP56">
    <cfRule type="cellIs" dxfId="3046" priority="3883" stopIfTrue="1" operator="notEqual">
      <formula>BO32</formula>
    </cfRule>
    <cfRule type="expression" dxfId="3045" priority="3884" stopIfTrue="1">
      <formula>$R$7=10</formula>
    </cfRule>
  </conditionalFormatting>
  <conditionalFormatting sqref="AQ56">
    <cfRule type="cellIs" dxfId="3044" priority="3885" stopIfTrue="1" operator="notEqual">
      <formula>BN32</formula>
    </cfRule>
    <cfRule type="expression" dxfId="3043" priority="3886" stopIfTrue="1">
      <formula>$R$7=10</formula>
    </cfRule>
  </conditionalFormatting>
  <conditionalFormatting sqref="AP58">
    <cfRule type="cellIs" dxfId="3042" priority="3887" stopIfTrue="1" operator="notEqual">
      <formula>BQ32</formula>
    </cfRule>
    <cfRule type="expression" dxfId="3041" priority="3888" stopIfTrue="1">
      <formula>$R$7=11</formula>
    </cfRule>
  </conditionalFormatting>
  <conditionalFormatting sqref="AQ58">
    <cfRule type="cellIs" dxfId="3040" priority="3889" stopIfTrue="1" operator="notEqual">
      <formula>BP32</formula>
    </cfRule>
    <cfRule type="expression" dxfId="3039" priority="3890" stopIfTrue="1">
      <formula>$R$7=11</formula>
    </cfRule>
  </conditionalFormatting>
  <conditionalFormatting sqref="AV52">
    <cfRule type="cellIs" dxfId="3038" priority="3891" stopIfTrue="1" operator="notEqual">
      <formula>BK38</formula>
    </cfRule>
    <cfRule type="expression" dxfId="3037" priority="3892" stopIfTrue="1">
      <formula>$G$9=11</formula>
    </cfRule>
  </conditionalFormatting>
  <conditionalFormatting sqref="AY54">
    <cfRule type="cellIs" dxfId="3036" priority="3893" stopIfTrue="1" operator="notEqual">
      <formula>BL40</formula>
    </cfRule>
    <cfRule type="expression" dxfId="3035" priority="3894" stopIfTrue="1">
      <formula>$G$9=13</formula>
    </cfRule>
  </conditionalFormatting>
  <conditionalFormatting sqref="AR60">
    <cfRule type="cellIs" dxfId="3034" priority="3895" stopIfTrue="1" operator="notEqual">
      <formula>BS34</formula>
    </cfRule>
    <cfRule type="expression" dxfId="3033" priority="3896" stopIfTrue="1">
      <formula>$R$7=13</formula>
    </cfRule>
  </conditionalFormatting>
  <conditionalFormatting sqref="AS60">
    <cfRule type="cellIs" dxfId="3032" priority="3897" stopIfTrue="1" operator="notEqual">
      <formula>BR34</formula>
    </cfRule>
    <cfRule type="expression" dxfId="3031" priority="3898" stopIfTrue="1">
      <formula>$R$7=13</formula>
    </cfRule>
  </conditionalFormatting>
  <conditionalFormatting sqref="AX54">
    <cfRule type="cellIs" dxfId="3030" priority="3899" stopIfTrue="1" operator="notEqual">
      <formula>BM40</formula>
    </cfRule>
    <cfRule type="expression" dxfId="3029" priority="3900" stopIfTrue="1">
      <formula>$G$9=13</formula>
    </cfRule>
  </conditionalFormatting>
  <conditionalFormatting sqref="AL60">
    <cfRule type="cellIs" dxfId="3028" priority="3901" stopIfTrue="1" operator="notEqual">
      <formula>BS28</formula>
    </cfRule>
    <cfRule type="expression" dxfId="3027" priority="3902" stopIfTrue="1">
      <formula>$R$7=10</formula>
    </cfRule>
  </conditionalFormatting>
  <conditionalFormatting sqref="AM60">
    <cfRule type="cellIs" dxfId="3026" priority="3903" stopIfTrue="1" operator="notEqual">
      <formula>BR28</formula>
    </cfRule>
    <cfRule type="expression" dxfId="3025" priority="3904" stopIfTrue="1">
      <formula>$R$7=10</formula>
    </cfRule>
  </conditionalFormatting>
  <conditionalFormatting sqref="AX48 BH58">
    <cfRule type="cellIs" dxfId="3024" priority="3909" stopIfTrue="1" operator="notEqual">
      <formula>BG40</formula>
    </cfRule>
    <cfRule type="expression" dxfId="3023" priority="3910" stopIfTrue="1">
      <formula>$G$9=10</formula>
    </cfRule>
  </conditionalFormatting>
  <conditionalFormatting sqref="AY48 BI58">
    <cfRule type="cellIs" dxfId="3022" priority="3911" stopIfTrue="1" operator="notEqual">
      <formula>BF40</formula>
    </cfRule>
    <cfRule type="expression" dxfId="3021" priority="3912" stopIfTrue="1">
      <formula>$G$9=10</formula>
    </cfRule>
  </conditionalFormatting>
  <conditionalFormatting sqref="AB62">
    <cfRule type="cellIs" dxfId="3020" priority="3913" stopIfTrue="1" operator="notEqual">
      <formula>BU18</formula>
    </cfRule>
    <cfRule type="expression" dxfId="3019" priority="3914" stopIfTrue="1">
      <formula>$R$7=6</formula>
    </cfRule>
  </conditionalFormatting>
  <conditionalFormatting sqref="AC62">
    <cfRule type="cellIs" dxfId="3018" priority="3915" stopIfTrue="1" operator="notEqual">
      <formula>BT18</formula>
    </cfRule>
    <cfRule type="expression" dxfId="3017" priority="3916" stopIfTrue="1">
      <formula>$R$7=6</formula>
    </cfRule>
  </conditionalFormatting>
  <conditionalFormatting sqref="AN60">
    <cfRule type="cellIs" dxfId="3016" priority="3917" stopIfTrue="1" operator="notEqual">
      <formula>BS30</formula>
    </cfRule>
    <cfRule type="expression" dxfId="3015" priority="3918" stopIfTrue="1">
      <formula>$R$7=11</formula>
    </cfRule>
  </conditionalFormatting>
  <conditionalFormatting sqref="AO60">
    <cfRule type="cellIs" dxfId="3014" priority="3919" stopIfTrue="1" operator="notEqual">
      <formula>BR30</formula>
    </cfRule>
    <cfRule type="expression" dxfId="3013" priority="3920" stopIfTrue="1">
      <formula>$R$7=11</formula>
    </cfRule>
  </conditionalFormatting>
  <conditionalFormatting sqref="AX50">
    <cfRule type="cellIs" dxfId="3012" priority="3921" stopIfTrue="1" operator="notEqual">
      <formula>BI40</formula>
    </cfRule>
    <cfRule type="expression" dxfId="3011" priority="3922" stopIfTrue="1">
      <formula>$G$9=11</formula>
    </cfRule>
  </conditionalFormatting>
  <conditionalFormatting sqref="AY50">
    <cfRule type="cellIs" dxfId="3010" priority="3923" stopIfTrue="1" operator="notEqual">
      <formula>BH40</formula>
    </cfRule>
    <cfRule type="expression" dxfId="3009" priority="3924" stopIfTrue="1">
      <formula>$G$9=11</formula>
    </cfRule>
  </conditionalFormatting>
  <conditionalFormatting sqref="AW52">
    <cfRule type="cellIs" dxfId="3008" priority="3925" stopIfTrue="1" operator="notEqual">
      <formula>BJ38</formula>
    </cfRule>
    <cfRule type="expression" dxfId="3007" priority="3926" stopIfTrue="1">
      <formula>$G$9=11</formula>
    </cfRule>
  </conditionalFormatting>
  <conditionalFormatting sqref="AR56">
    <cfRule type="cellIs" dxfId="3006" priority="3931" stopIfTrue="1" operator="notEqual">
      <formula>BO34</formula>
    </cfRule>
    <cfRule type="expression" dxfId="3005" priority="3932" stopIfTrue="1">
      <formula>$R$7=11</formula>
    </cfRule>
  </conditionalFormatting>
  <conditionalFormatting sqref="AS56">
    <cfRule type="cellIs" dxfId="3004" priority="3933" stopIfTrue="1" operator="notEqual">
      <formula>BN34</formula>
    </cfRule>
    <cfRule type="expression" dxfId="3003" priority="3934" stopIfTrue="1">
      <formula>$R$7=11</formula>
    </cfRule>
  </conditionalFormatting>
  <conditionalFormatting sqref="AP60">
    <cfRule type="cellIs" dxfId="3002" priority="3935" stopIfTrue="1" operator="notEqual">
      <formula>BS32</formula>
    </cfRule>
    <cfRule type="expression" dxfId="3001" priority="3936" stopIfTrue="1">
      <formula>$R$7=12</formula>
    </cfRule>
  </conditionalFormatting>
  <conditionalFormatting sqref="AQ60">
    <cfRule type="cellIs" dxfId="3000" priority="3937" stopIfTrue="1" operator="notEqual">
      <formula>BR32</formula>
    </cfRule>
    <cfRule type="expression" dxfId="2999" priority="3938" stopIfTrue="1">
      <formula>$R$7=12</formula>
    </cfRule>
  </conditionalFormatting>
  <conditionalFormatting sqref="AX52">
    <cfRule type="cellIs" dxfId="2998" priority="3939" stopIfTrue="1" operator="notEqual">
      <formula>BK40</formula>
    </cfRule>
    <cfRule type="expression" dxfId="2997" priority="3940" stopIfTrue="1">
      <formula>$G$9=12</formula>
    </cfRule>
  </conditionalFormatting>
  <conditionalFormatting sqref="AY52">
    <cfRule type="cellIs" dxfId="2996" priority="3941" stopIfTrue="1" operator="notEqual">
      <formula>BJ40</formula>
    </cfRule>
    <cfRule type="expression" dxfId="2995" priority="3942" stopIfTrue="1">
      <formula>$G$9=12</formula>
    </cfRule>
  </conditionalFormatting>
  <conditionalFormatting sqref="AD62">
    <cfRule type="cellIs" dxfId="2994" priority="3943" stopIfTrue="1" operator="notEqual">
      <formula>BU20</formula>
    </cfRule>
    <cfRule type="expression" dxfId="2993" priority="3944" stopIfTrue="1">
      <formula>$R$7=7</formula>
    </cfRule>
  </conditionalFormatting>
  <conditionalFormatting sqref="AE62">
    <cfRule type="cellIs" dxfId="2992" priority="3945" stopIfTrue="1" operator="notEqual">
      <formula>BT20</formula>
    </cfRule>
    <cfRule type="expression" dxfId="2991" priority="3946" stopIfTrue="1">
      <formula>$R$7=7</formula>
    </cfRule>
  </conditionalFormatting>
  <conditionalFormatting sqref="AV56">
    <cfRule type="cellIs" dxfId="2990" priority="3947" stopIfTrue="1" operator="notEqual">
      <formula>BO38</formula>
    </cfRule>
    <cfRule type="expression" dxfId="2989" priority="3948" stopIfTrue="1">
      <formula>$G$9=13</formula>
    </cfRule>
  </conditionalFormatting>
  <conditionalFormatting sqref="AW56">
    <cfRule type="cellIs" dxfId="2988" priority="3949" stopIfTrue="1" operator="notEqual">
      <formula>BN38</formula>
    </cfRule>
    <cfRule type="expression" dxfId="2987" priority="3950" stopIfTrue="1">
      <formula>$G$9=13</formula>
    </cfRule>
  </conditionalFormatting>
  <conditionalFormatting sqref="AV62">
    <cfRule type="cellIs" dxfId="2986" priority="3955" stopIfTrue="1" operator="notEqual">
      <formula>BU38</formula>
    </cfRule>
    <cfRule type="expression" dxfId="2985" priority="3956" stopIfTrue="1">
      <formula>$G$9=14</formula>
    </cfRule>
  </conditionalFormatting>
  <conditionalFormatting sqref="AW62">
    <cfRule type="cellIs" dxfId="2984" priority="3957" stopIfTrue="1" operator="notEqual">
      <formula>BT38</formula>
    </cfRule>
    <cfRule type="expression" dxfId="2983" priority="3958" stopIfTrue="1">
      <formula>$G$9=14</formula>
    </cfRule>
  </conditionalFormatting>
  <conditionalFormatting sqref="AZ58 AX56">
    <cfRule type="cellIs" dxfId="2982" priority="3959" stopIfTrue="1" operator="notEqual">
      <formula>BO40</formula>
    </cfRule>
    <cfRule type="expression" dxfId="2981" priority="3960" stopIfTrue="1">
      <formula>$G$9=14</formula>
    </cfRule>
  </conditionalFormatting>
  <conditionalFormatting sqref="BA58 AY56">
    <cfRule type="cellIs" dxfId="2980" priority="3961" stopIfTrue="1" operator="notEqual">
      <formula>BN40</formula>
    </cfRule>
    <cfRule type="expression" dxfId="2979" priority="3962" stopIfTrue="1">
      <formula>$G$9=14</formula>
    </cfRule>
  </conditionalFormatting>
  <conditionalFormatting sqref="AV60">
    <cfRule type="cellIs" dxfId="2978" priority="3963" stopIfTrue="1" operator="notEqual">
      <formula>BS38</formula>
    </cfRule>
    <cfRule type="expression" dxfId="2977" priority="3964" stopIfTrue="1">
      <formula>$G$9=15</formula>
    </cfRule>
  </conditionalFormatting>
  <conditionalFormatting sqref="AW60">
    <cfRule type="cellIs" dxfId="2976" priority="3965" stopIfTrue="1" operator="notEqual">
      <formula>BR38</formula>
    </cfRule>
    <cfRule type="expression" dxfId="2975" priority="3966" stopIfTrue="1">
      <formula>$G$9=15</formula>
    </cfRule>
  </conditionalFormatting>
  <conditionalFormatting sqref="AX58">
    <cfRule type="cellIs" dxfId="2974" priority="3967" stopIfTrue="1" operator="notEqual">
      <formula>BQ40</formula>
    </cfRule>
    <cfRule type="expression" dxfId="2973" priority="3968" stopIfTrue="1">
      <formula>$G$9=15</formula>
    </cfRule>
  </conditionalFormatting>
  <conditionalFormatting sqref="AY58">
    <cfRule type="cellIs" dxfId="2972" priority="3969" stopIfTrue="1" operator="notEqual">
      <formula>BP40</formula>
    </cfRule>
    <cfRule type="expression" dxfId="2971" priority="3970" stopIfTrue="1">
      <formula>$G$9=15</formula>
    </cfRule>
  </conditionalFormatting>
  <conditionalFormatting sqref="AF44">
    <cfRule type="cellIs" dxfId="2970" priority="3971" stopIfTrue="1" operator="notEqual">
      <formula>BC22</formula>
    </cfRule>
    <cfRule type="expression" dxfId="2969" priority="3972" stopIfTrue="1">
      <formula>$R$7=13</formula>
    </cfRule>
  </conditionalFormatting>
  <conditionalFormatting sqref="AG44">
    <cfRule type="cellIs" dxfId="2968" priority="3973" stopIfTrue="1" operator="notEqual">
      <formula>BB22</formula>
    </cfRule>
    <cfRule type="expression" dxfId="2967" priority="3974" stopIfTrue="1">
      <formula>$R$7=13</formula>
    </cfRule>
  </conditionalFormatting>
  <conditionalFormatting sqref="AZ60">
    <cfRule type="cellIs" dxfId="2966" priority="3975" stopIfTrue="1" operator="notEqual">
      <formula>BS42</formula>
    </cfRule>
    <cfRule type="expression" dxfId="2965" priority="3976" stopIfTrue="1">
      <formula>$G$9=16</formula>
    </cfRule>
  </conditionalFormatting>
  <conditionalFormatting sqref="BA60">
    <cfRule type="cellIs" dxfId="2964" priority="3977" stopIfTrue="1" operator="notEqual">
      <formula>BR42</formula>
    </cfRule>
    <cfRule type="expression" dxfId="2963" priority="3978" stopIfTrue="1">
      <formula>$G$9=16</formula>
    </cfRule>
  </conditionalFormatting>
  <conditionalFormatting sqref="R58">
    <cfRule type="cellIs" dxfId="2962" priority="3979" stopIfTrue="1" operator="notEqual">
      <formula>BQ8</formula>
    </cfRule>
    <cfRule type="expression" dxfId="2961" priority="3980" stopIfTrue="1">
      <formula>$R$7=13</formula>
    </cfRule>
  </conditionalFormatting>
  <conditionalFormatting sqref="S58">
    <cfRule type="cellIs" dxfId="2960" priority="3981" stopIfTrue="1" operator="notEqual">
      <formula>BP8</formula>
    </cfRule>
    <cfRule type="expression" dxfId="2959" priority="3982" stopIfTrue="1">
      <formula>$R$7=13</formula>
    </cfRule>
  </conditionalFormatting>
  <conditionalFormatting sqref="T56">
    <cfRule type="cellIs" dxfId="2958" priority="3983" stopIfTrue="1" operator="notEqual">
      <formula>BO10</formula>
    </cfRule>
    <cfRule type="expression" dxfId="2957" priority="3984" stopIfTrue="1">
      <formula>$R$7=13</formula>
    </cfRule>
  </conditionalFormatting>
  <conditionalFormatting sqref="U56">
    <cfRule type="cellIs" dxfId="2956" priority="3985" stopIfTrue="1" operator="notEqual">
      <formula>BN10</formula>
    </cfRule>
    <cfRule type="expression" dxfId="2955" priority="3986" stopIfTrue="1">
      <formula>$R$7=13</formula>
    </cfRule>
  </conditionalFormatting>
  <conditionalFormatting sqref="V54">
    <cfRule type="cellIs" dxfId="2954" priority="3987" stopIfTrue="1" operator="notEqual">
      <formula>BM12</formula>
    </cfRule>
    <cfRule type="expression" dxfId="2953" priority="3988" stopIfTrue="1">
      <formula>$R$7=13</formula>
    </cfRule>
  </conditionalFormatting>
  <conditionalFormatting sqref="W54">
    <cfRule type="cellIs" dxfId="2952" priority="3989" stopIfTrue="1" operator="notEqual">
      <formula>BL12</formula>
    </cfRule>
    <cfRule type="expression" dxfId="2951" priority="3990" stopIfTrue="1">
      <formula>$R$7=13</formula>
    </cfRule>
  </conditionalFormatting>
  <conditionalFormatting sqref="X52">
    <cfRule type="cellIs" dxfId="2950" priority="3991" stopIfTrue="1" operator="notEqual">
      <formula>BK14</formula>
    </cfRule>
    <cfRule type="expression" dxfId="2949" priority="3992" stopIfTrue="1">
      <formula>$R$7=13</formula>
    </cfRule>
  </conditionalFormatting>
  <conditionalFormatting sqref="Y52">
    <cfRule type="cellIs" dxfId="2948" priority="3993" stopIfTrue="1" operator="notEqual">
      <formula>BJ14</formula>
    </cfRule>
    <cfRule type="expression" dxfId="2947" priority="3994" stopIfTrue="1">
      <formula>$R$7=13</formula>
    </cfRule>
  </conditionalFormatting>
  <conditionalFormatting sqref="Z50">
    <cfRule type="cellIs" dxfId="2946" priority="3995" stopIfTrue="1" operator="notEqual">
      <formula>BI16</formula>
    </cfRule>
    <cfRule type="expression" dxfId="2945" priority="3996" stopIfTrue="1">
      <formula>$R$7=13</formula>
    </cfRule>
  </conditionalFormatting>
  <conditionalFormatting sqref="AA50">
    <cfRule type="cellIs" dxfId="2944" priority="3997" stopIfTrue="1" operator="notEqual">
      <formula>BH16</formula>
    </cfRule>
    <cfRule type="expression" dxfId="2943" priority="3998" stopIfTrue="1">
      <formula>$R$7=13</formula>
    </cfRule>
  </conditionalFormatting>
  <conditionalFormatting sqref="AB48">
    <cfRule type="cellIs" dxfId="2942" priority="3999" stopIfTrue="1" operator="notEqual">
      <formula>BG18</formula>
    </cfRule>
    <cfRule type="expression" dxfId="2941" priority="4000" stopIfTrue="1">
      <formula>$R$7=13</formula>
    </cfRule>
  </conditionalFormatting>
  <conditionalFormatting sqref="AC48">
    <cfRule type="cellIs" dxfId="2940" priority="4001" stopIfTrue="1" operator="notEqual">
      <formula>BF18</formula>
    </cfRule>
    <cfRule type="expression" dxfId="2939" priority="4002" stopIfTrue="1">
      <formula>$R$7=13</formula>
    </cfRule>
  </conditionalFormatting>
  <conditionalFormatting sqref="AD46">
    <cfRule type="cellIs" dxfId="2938" priority="4003" stopIfTrue="1" operator="notEqual">
      <formula>BE20</formula>
    </cfRule>
    <cfRule type="expression" dxfId="2937" priority="4004" stopIfTrue="1">
      <formula>$R$7=13</formula>
    </cfRule>
  </conditionalFormatting>
  <conditionalFormatting sqref="AE46">
    <cfRule type="cellIs" dxfId="2936" priority="4005" stopIfTrue="1" operator="notEqual">
      <formula>BD20</formula>
    </cfRule>
    <cfRule type="expression" dxfId="2935" priority="4006" stopIfTrue="1">
      <formula>$R$7=13</formula>
    </cfRule>
  </conditionalFormatting>
  <conditionalFormatting sqref="AH62">
    <cfRule type="cellIs" dxfId="2934" priority="4007" stopIfTrue="1" operator="notEqual">
      <formula>BU24</formula>
    </cfRule>
    <cfRule type="expression" dxfId="2933" priority="4008" stopIfTrue="1">
      <formula>$R$7=9</formula>
    </cfRule>
  </conditionalFormatting>
  <conditionalFormatting sqref="AI62">
    <cfRule type="cellIs" dxfId="2932" priority="4009" stopIfTrue="1" operator="notEqual">
      <formula>BT24</formula>
    </cfRule>
    <cfRule type="expression" dxfId="2931" priority="4010" stopIfTrue="1">
      <formula>$R$7=9</formula>
    </cfRule>
  </conditionalFormatting>
  <conditionalFormatting sqref="AZ44">
    <cfRule type="cellIs" dxfId="2930" priority="4011" stopIfTrue="1" operator="notEqual">
      <formula>BC42</formula>
    </cfRule>
    <cfRule type="expression" dxfId="2929" priority="4012" stopIfTrue="1">
      <formula>$G$9=17</formula>
    </cfRule>
  </conditionalFormatting>
  <conditionalFormatting sqref="BA44">
    <cfRule type="cellIs" dxfId="2928" priority="4013" stopIfTrue="1" operator="notEqual">
      <formula>BB42</formula>
    </cfRule>
    <cfRule type="expression" dxfId="2927" priority="4014" stopIfTrue="1">
      <formula>$G$9=17</formula>
    </cfRule>
  </conditionalFormatting>
  <conditionalFormatting sqref="AF46">
    <cfRule type="cellIs" dxfId="2926" priority="4015" stopIfTrue="1" operator="notEqual">
      <formula>BE22</formula>
    </cfRule>
    <cfRule type="expression" dxfId="2925" priority="4016" stopIfTrue="1">
      <formula>$R$7=14</formula>
    </cfRule>
  </conditionalFormatting>
  <conditionalFormatting sqref="AG46">
    <cfRule type="cellIs" dxfId="2924" priority="4017" stopIfTrue="1" operator="notEqual">
      <formula>BD22</formula>
    </cfRule>
    <cfRule type="expression" dxfId="2923" priority="4018" stopIfTrue="1">
      <formula>$R$7=14</formula>
    </cfRule>
  </conditionalFormatting>
  <conditionalFormatting sqref="AD48">
    <cfRule type="cellIs" dxfId="2922" priority="4019" stopIfTrue="1" operator="notEqual">
      <formula>BG20</formula>
    </cfRule>
    <cfRule type="expression" dxfId="2921" priority="4020" stopIfTrue="1">
      <formula>$R$7=14</formula>
    </cfRule>
  </conditionalFormatting>
  <conditionalFormatting sqref="AE48">
    <cfRule type="cellIs" dxfId="2920" priority="4021" stopIfTrue="1" operator="notEqual">
      <formula>BF20</formula>
    </cfRule>
    <cfRule type="expression" dxfId="2919" priority="4022" stopIfTrue="1">
      <formula>$R$7=14</formula>
    </cfRule>
  </conditionalFormatting>
  <conditionalFormatting sqref="AB50">
    <cfRule type="cellIs" dxfId="2918" priority="4023" stopIfTrue="1" operator="notEqual">
      <formula>BI18</formula>
    </cfRule>
    <cfRule type="expression" dxfId="2917" priority="4024" stopIfTrue="1">
      <formula>$R$7=14</formula>
    </cfRule>
  </conditionalFormatting>
  <conditionalFormatting sqref="AC50">
    <cfRule type="cellIs" dxfId="2916" priority="4025" stopIfTrue="1" operator="notEqual">
      <formula>BH18</formula>
    </cfRule>
    <cfRule type="expression" dxfId="2915" priority="4026" stopIfTrue="1">
      <formula>$R$7=14</formula>
    </cfRule>
  </conditionalFormatting>
  <conditionalFormatting sqref="Z52">
    <cfRule type="cellIs" dxfId="2914" priority="4027" stopIfTrue="1" operator="notEqual">
      <formula>BK16</formula>
    </cfRule>
    <cfRule type="expression" dxfId="2913" priority="4028" stopIfTrue="1">
      <formula>$R$7=14</formula>
    </cfRule>
  </conditionalFormatting>
  <conditionalFormatting sqref="AA52">
    <cfRule type="cellIs" dxfId="2912" priority="4029" stopIfTrue="1" operator="notEqual">
      <formula>BJ16</formula>
    </cfRule>
    <cfRule type="expression" dxfId="2911" priority="4030" stopIfTrue="1">
      <formula>$R$7=14</formula>
    </cfRule>
  </conditionalFormatting>
  <conditionalFormatting sqref="X54">
    <cfRule type="cellIs" dxfId="2910" priority="4031" stopIfTrue="1" operator="notEqual">
      <formula>BM14</formula>
    </cfRule>
    <cfRule type="expression" dxfId="2909" priority="4032" stopIfTrue="1">
      <formula>$R$7=14</formula>
    </cfRule>
  </conditionalFormatting>
  <conditionalFormatting sqref="Y54">
    <cfRule type="cellIs" dxfId="2908" priority="4033" stopIfTrue="1" operator="notEqual">
      <formula>BL14</formula>
    </cfRule>
    <cfRule type="expression" dxfId="2907" priority="4034" stopIfTrue="1">
      <formula>$R$7=14</formula>
    </cfRule>
  </conditionalFormatting>
  <conditionalFormatting sqref="V56">
    <cfRule type="cellIs" dxfId="2906" priority="4035" stopIfTrue="1" operator="notEqual">
      <formula>BO12</formula>
    </cfRule>
    <cfRule type="expression" dxfId="2905" priority="4036" stopIfTrue="1">
      <formula>$R$7=14</formula>
    </cfRule>
  </conditionalFormatting>
  <conditionalFormatting sqref="W56">
    <cfRule type="cellIs" dxfId="2904" priority="4037" stopIfTrue="1" operator="notEqual">
      <formula>BN12</formula>
    </cfRule>
    <cfRule type="expression" dxfId="2903" priority="4038" stopIfTrue="1">
      <formula>$R$7=14</formula>
    </cfRule>
  </conditionalFormatting>
  <conditionalFormatting sqref="T58">
    <cfRule type="cellIs" dxfId="2902" priority="4039" stopIfTrue="1" operator="notEqual">
      <formula>BQ10</formula>
    </cfRule>
    <cfRule type="expression" dxfId="2901" priority="4040" stopIfTrue="1">
      <formula>$R$7=14</formula>
    </cfRule>
  </conditionalFormatting>
  <conditionalFormatting sqref="U58">
    <cfRule type="cellIs" dxfId="2900" priority="4041" stopIfTrue="1" operator="notEqual">
      <formula>BP10</formula>
    </cfRule>
    <cfRule type="expression" dxfId="2899" priority="4042" stopIfTrue="1">
      <formula>$R$7=14</formula>
    </cfRule>
  </conditionalFormatting>
  <conditionalFormatting sqref="R60">
    <cfRule type="cellIs" dxfId="2898" priority="4043" stopIfTrue="1" operator="notEqual">
      <formula>BS8</formula>
    </cfRule>
    <cfRule type="expression" dxfId="2897" priority="4044" stopIfTrue="1">
      <formula>$R$7=14</formula>
    </cfRule>
  </conditionalFormatting>
  <conditionalFormatting sqref="S60">
    <cfRule type="cellIs" dxfId="2896" priority="4045" stopIfTrue="1" operator="notEqual">
      <formula>BR8</formula>
    </cfRule>
    <cfRule type="expression" dxfId="2895" priority="4046" stopIfTrue="1">
      <formula>$R$7=14</formula>
    </cfRule>
  </conditionalFormatting>
  <conditionalFormatting sqref="BB45:BC45 BB47:BE47 BB51:BI51 BB49:BG49 BB55:BM55 BB59:BQ59 BB53:BK53 BB57:BO57 BB61:BS61">
    <cfRule type="cellIs" dxfId="2894" priority="3055" stopIfTrue="1" operator="equal">
      <formula>2</formula>
    </cfRule>
    <cfRule type="cellIs" dxfId="2893" priority="3056" stopIfTrue="1" operator="equal">
      <formula>1</formula>
    </cfRule>
    <cfRule type="expression" dxfId="2892" priority="3057" stopIfTrue="1">
      <formula>BB46+BC46&lt;3</formula>
    </cfRule>
  </conditionalFormatting>
  <conditionalFormatting sqref="BT52">
    <cfRule type="cellIs" dxfId="2891" priority="3058" stopIfTrue="1" operator="notEqual">
      <formula>BK62</formula>
    </cfRule>
    <cfRule type="expression" dxfId="2890" priority="3059" stopIfTrue="1">
      <formula>$G$9=8</formula>
    </cfRule>
  </conditionalFormatting>
  <conditionalFormatting sqref="BU52">
    <cfRule type="cellIs" dxfId="2889" priority="3060" stopIfTrue="1" operator="notEqual">
      <formula>BJ62</formula>
    </cfRule>
    <cfRule type="expression" dxfId="2888" priority="3061" stopIfTrue="1">
      <formula>$G$9=8</formula>
    </cfRule>
  </conditionalFormatting>
  <conditionalFormatting sqref="BJ62">
    <cfRule type="cellIs" dxfId="2887" priority="3062" stopIfTrue="1" operator="notEqual">
      <formula>BU52</formula>
    </cfRule>
    <cfRule type="expression" dxfId="2886" priority="3063" stopIfTrue="1">
      <formula>$G$9=8</formula>
    </cfRule>
  </conditionalFormatting>
  <conditionalFormatting sqref="BK62">
    <cfRule type="cellIs" dxfId="2885" priority="3064" stopIfTrue="1" operator="notEqual">
      <formula>BT52</formula>
    </cfRule>
    <cfRule type="expression" dxfId="2884" priority="3065" stopIfTrue="1">
      <formula>$G$9=8</formula>
    </cfRule>
  </conditionalFormatting>
  <conditionalFormatting sqref="BT56">
    <cfRule type="cellIs" dxfId="2883" priority="3066" stopIfTrue="1" operator="notEqual">
      <formula>BO62</formula>
    </cfRule>
    <cfRule type="expression" dxfId="2882" priority="3067" stopIfTrue="1">
      <formula>$G$9=12</formula>
    </cfRule>
  </conditionalFormatting>
  <conditionalFormatting sqref="BU56">
    <cfRule type="cellIs" dxfId="2881" priority="3068" stopIfTrue="1" operator="notEqual">
      <formula>BN62</formula>
    </cfRule>
    <cfRule type="expression" dxfId="2880" priority="3069" stopIfTrue="1">
      <formula>$G$9=12</formula>
    </cfRule>
  </conditionalFormatting>
  <conditionalFormatting sqref="BN62">
    <cfRule type="cellIs" dxfId="2879" priority="3070" stopIfTrue="1" operator="notEqual">
      <formula>BU56</formula>
    </cfRule>
    <cfRule type="expression" dxfId="2878" priority="3071" stopIfTrue="1">
      <formula>$G$9=12</formula>
    </cfRule>
  </conditionalFormatting>
  <conditionalFormatting sqref="BO62">
    <cfRule type="cellIs" dxfId="2877" priority="3072" stopIfTrue="1" operator="notEqual">
      <formula>BT56</formula>
    </cfRule>
    <cfRule type="expression" dxfId="2876" priority="3073" stopIfTrue="1">
      <formula>$G$9=12</formula>
    </cfRule>
  </conditionalFormatting>
  <conditionalFormatting sqref="BP54">
    <cfRule type="cellIs" dxfId="2875" priority="3074" stopIfTrue="1" operator="notEqual">
      <formula>BM58</formula>
    </cfRule>
    <cfRule type="expression" dxfId="2874" priority="3075" stopIfTrue="1">
      <formula>$G$9=12</formula>
    </cfRule>
  </conditionalFormatting>
  <conditionalFormatting sqref="BQ54">
    <cfRule type="cellIs" dxfId="2873" priority="3076" stopIfTrue="1" operator="notEqual">
      <formula>BL58</formula>
    </cfRule>
    <cfRule type="expression" dxfId="2872" priority="3077" stopIfTrue="1">
      <formula>$G$9=12</formula>
    </cfRule>
  </conditionalFormatting>
  <conditionalFormatting sqref="BL58">
    <cfRule type="cellIs" dxfId="2871" priority="3078" stopIfTrue="1" operator="notEqual">
      <formula>BQ54</formula>
    </cfRule>
    <cfRule type="expression" dxfId="2870" priority="3079" stopIfTrue="1">
      <formula>$G$9=12</formula>
    </cfRule>
  </conditionalFormatting>
  <conditionalFormatting sqref="BM58">
    <cfRule type="cellIs" dxfId="2869" priority="3080" stopIfTrue="1" operator="notEqual">
      <formula>BP54</formula>
    </cfRule>
    <cfRule type="expression" dxfId="2868" priority="3081" stopIfTrue="1">
      <formula>$G$9=12</formula>
    </cfRule>
  </conditionalFormatting>
  <conditionalFormatting sqref="BD44">
    <cfRule type="cellIs" dxfId="2867" priority="3082" stopIfTrue="1" operator="notEqual">
      <formula>BC46</formula>
    </cfRule>
    <cfRule type="expression" dxfId="2866" priority="3083" stopIfTrue="1">
      <formula>$G$9=1</formula>
    </cfRule>
  </conditionalFormatting>
  <conditionalFormatting sqref="BE44">
    <cfRule type="cellIs" dxfId="2865" priority="3084" stopIfTrue="1" operator="notEqual">
      <formula>BB46</formula>
    </cfRule>
    <cfRule type="expression" dxfId="2864" priority="3085" stopIfTrue="1">
      <formula>$G$9=1</formula>
    </cfRule>
  </conditionalFormatting>
  <conditionalFormatting sqref="BB46">
    <cfRule type="cellIs" dxfId="2863" priority="3086" stopIfTrue="1" operator="notEqual">
      <formula>BE44</formula>
    </cfRule>
    <cfRule type="expression" dxfId="2862" priority="3087" stopIfTrue="1">
      <formula>$G$9=1</formula>
    </cfRule>
  </conditionalFormatting>
  <conditionalFormatting sqref="BC46">
    <cfRule type="cellIs" dxfId="2861" priority="3088" stopIfTrue="1" operator="notEqual">
      <formula>BD44</formula>
    </cfRule>
    <cfRule type="expression" dxfId="2860" priority="3089" stopIfTrue="1">
      <formula>$G$9=1</formula>
    </cfRule>
  </conditionalFormatting>
  <conditionalFormatting sqref="BT46">
    <cfRule type="cellIs" dxfId="2859" priority="3090" stopIfTrue="1" operator="notEqual">
      <formula>BE62</formula>
    </cfRule>
    <cfRule type="expression" dxfId="2858" priority="3091" stopIfTrue="1">
      <formula>$G$9=2</formula>
    </cfRule>
  </conditionalFormatting>
  <conditionalFormatting sqref="BU46">
    <cfRule type="cellIs" dxfId="2857" priority="3092" stopIfTrue="1" operator="notEqual">
      <formula>BD62</formula>
    </cfRule>
    <cfRule type="expression" dxfId="2856" priority="3093" stopIfTrue="1">
      <formula>$G$9=2</formula>
    </cfRule>
  </conditionalFormatting>
  <conditionalFormatting sqref="BD62">
    <cfRule type="cellIs" dxfId="2855" priority="3094" stopIfTrue="1" operator="notEqual">
      <formula>BU46</formula>
    </cfRule>
    <cfRule type="expression" dxfId="2854" priority="3095" stopIfTrue="1">
      <formula>$G$9=2</formula>
    </cfRule>
  </conditionalFormatting>
  <conditionalFormatting sqref="BE62">
    <cfRule type="cellIs" dxfId="2853" priority="3096" stopIfTrue="1" operator="notEqual">
      <formula>BT46</formula>
    </cfRule>
    <cfRule type="expression" dxfId="2852" priority="3097" stopIfTrue="1">
      <formula>$G$9=2</formula>
    </cfRule>
  </conditionalFormatting>
  <conditionalFormatting sqref="BF44">
    <cfRule type="cellIs" dxfId="2851" priority="3098" stopIfTrue="1" operator="notEqual">
      <formula>BC48</formula>
    </cfRule>
  </conditionalFormatting>
  <conditionalFormatting sqref="BG44">
    <cfRule type="cellIs" dxfId="2850" priority="3100" stopIfTrue="1" operator="notEqual">
      <formula>BB48</formula>
    </cfRule>
  </conditionalFormatting>
  <conditionalFormatting sqref="BB48">
    <cfRule type="cellIs" dxfId="2849" priority="3102" stopIfTrue="1" operator="notEqual">
      <formula>BG44</formula>
    </cfRule>
    <cfRule type="expression" dxfId="2848" priority="3103" stopIfTrue="1">
      <formula>$G$9=2</formula>
    </cfRule>
  </conditionalFormatting>
  <conditionalFormatting sqref="BC48">
    <cfRule type="cellIs" dxfId="2847" priority="3104" stopIfTrue="1" operator="notEqual">
      <formula>BF44</formula>
    </cfRule>
    <cfRule type="expression" dxfId="2846" priority="3105" stopIfTrue="1">
      <formula>$G$9=2</formula>
    </cfRule>
  </conditionalFormatting>
  <conditionalFormatting sqref="BH44">
    <cfRule type="cellIs" dxfId="2845" priority="3106" stopIfTrue="1" operator="notEqual">
      <formula>BC50</formula>
    </cfRule>
    <cfRule type="expression" dxfId="2844" priority="3107" stopIfTrue="1">
      <formula>$G$9=3</formula>
    </cfRule>
  </conditionalFormatting>
  <conditionalFormatting sqref="BI44">
    <cfRule type="cellIs" dxfId="2843" priority="3108" stopIfTrue="1" operator="notEqual">
      <formula>BB50</formula>
    </cfRule>
    <cfRule type="expression" dxfId="2842" priority="3109" stopIfTrue="1">
      <formula>$G$9=3</formula>
    </cfRule>
  </conditionalFormatting>
  <conditionalFormatting sqref="BF46">
    <cfRule type="cellIs" dxfId="2841" priority="3110" stopIfTrue="1" operator="notEqual">
      <formula>BE48</formula>
    </cfRule>
    <cfRule type="expression" dxfId="2840" priority="3111" stopIfTrue="1">
      <formula>$G$9=3</formula>
    </cfRule>
  </conditionalFormatting>
  <conditionalFormatting sqref="BG46">
    <cfRule type="cellIs" dxfId="2839" priority="3112" stopIfTrue="1" operator="notEqual">
      <formula>BD48</formula>
    </cfRule>
    <cfRule type="expression" dxfId="2838" priority="3113" stopIfTrue="1">
      <formula>$G$9=3</formula>
    </cfRule>
  </conditionalFormatting>
  <conditionalFormatting sqref="BD48">
    <cfRule type="cellIs" dxfId="2837" priority="3114" stopIfTrue="1" operator="notEqual">
      <formula>BG46</formula>
    </cfRule>
    <cfRule type="expression" dxfId="2836" priority="3115" stopIfTrue="1">
      <formula>$G$9=3</formula>
    </cfRule>
  </conditionalFormatting>
  <conditionalFormatting sqref="BE48">
    <cfRule type="cellIs" dxfId="2835" priority="3116" stopIfTrue="1" operator="notEqual">
      <formula>BF46</formula>
    </cfRule>
    <cfRule type="expression" dxfId="2834" priority="3117" stopIfTrue="1">
      <formula>$G$9=3</formula>
    </cfRule>
  </conditionalFormatting>
  <conditionalFormatting sqref="BB50">
    <cfRule type="cellIs" dxfId="2833" priority="3118" stopIfTrue="1" operator="notEqual">
      <formula>BI44</formula>
    </cfRule>
    <cfRule type="expression" dxfId="2832" priority="3119" stopIfTrue="1">
      <formula>$G$9=3</formula>
    </cfRule>
  </conditionalFormatting>
  <conditionalFormatting sqref="BC50">
    <cfRule type="cellIs" dxfId="2831" priority="3120" stopIfTrue="1" operator="notEqual">
      <formula>BH44</formula>
    </cfRule>
    <cfRule type="expression" dxfId="2830" priority="3121" stopIfTrue="1">
      <formula>$G$9=3</formula>
    </cfRule>
  </conditionalFormatting>
  <conditionalFormatting sqref="BF62">
    <cfRule type="cellIs" dxfId="2829" priority="3122" stopIfTrue="1" operator="notEqual">
      <formula>BU48</formula>
    </cfRule>
    <cfRule type="expression" dxfId="2828" priority="3123" stopIfTrue="1">
      <formula>$G$9=4</formula>
    </cfRule>
  </conditionalFormatting>
  <conditionalFormatting sqref="BG62">
    <cfRule type="cellIs" dxfId="2827" priority="3124" stopIfTrue="1" operator="notEqual">
      <formula>BT48</formula>
    </cfRule>
    <cfRule type="expression" dxfId="2826" priority="3125" stopIfTrue="1">
      <formula>$G$9=4</formula>
    </cfRule>
  </conditionalFormatting>
  <conditionalFormatting sqref="BT48">
    <cfRule type="cellIs" dxfId="2825" priority="3126" stopIfTrue="1" operator="notEqual">
      <formula>BG62</formula>
    </cfRule>
    <cfRule type="expression" dxfId="2824" priority="3127" stopIfTrue="1">
      <formula>$G$9=4</formula>
    </cfRule>
  </conditionalFormatting>
  <conditionalFormatting sqref="BU48">
    <cfRule type="cellIs" dxfId="2823" priority="3128" stopIfTrue="1" operator="notEqual">
      <formula>BF62</formula>
    </cfRule>
    <cfRule type="expression" dxfId="2822" priority="3129" stopIfTrue="1">
      <formula>$G$9=4</formula>
    </cfRule>
  </conditionalFormatting>
  <conditionalFormatting sqref="BD50">
    <cfRule type="cellIs" dxfId="2821" priority="3130" stopIfTrue="1" operator="notEqual">
      <formula>BI46</formula>
    </cfRule>
    <cfRule type="expression" dxfId="2820" priority="3131" stopIfTrue="1">
      <formula>$G$9=4</formula>
    </cfRule>
  </conditionalFormatting>
  <conditionalFormatting sqref="BE50">
    <cfRule type="cellIs" dxfId="2819" priority="3132" stopIfTrue="1" operator="notEqual">
      <formula>BH46</formula>
    </cfRule>
    <cfRule type="expression" dxfId="2818" priority="3133" stopIfTrue="1">
      <formula>$G$9=4</formula>
    </cfRule>
  </conditionalFormatting>
  <conditionalFormatting sqref="BH46">
    <cfRule type="cellIs" dxfId="2817" priority="3134" stopIfTrue="1" operator="notEqual">
      <formula>BE50</formula>
    </cfRule>
    <cfRule type="expression" dxfId="2816" priority="3135" stopIfTrue="1">
      <formula>$G$9=4</formula>
    </cfRule>
  </conditionalFormatting>
  <conditionalFormatting sqref="BI46">
    <cfRule type="cellIs" dxfId="2815" priority="3136" stopIfTrue="1" operator="notEqual">
      <formula>BD50</formula>
    </cfRule>
    <cfRule type="expression" dxfId="2814" priority="3137" stopIfTrue="1">
      <formula>$G$9=4</formula>
    </cfRule>
  </conditionalFormatting>
  <conditionalFormatting sqref="BB52">
    <cfRule type="cellIs" dxfId="2813" priority="3138" stopIfTrue="1" operator="notEqual">
      <formula>BK44</formula>
    </cfRule>
    <cfRule type="expression" dxfId="2812" priority="3139" stopIfTrue="1">
      <formula>$G$9=4</formula>
    </cfRule>
  </conditionalFormatting>
  <conditionalFormatting sqref="BC52">
    <cfRule type="cellIs" dxfId="2811" priority="3140" stopIfTrue="1" operator="notEqual">
      <formula>BJ44</formula>
    </cfRule>
    <cfRule type="expression" dxfId="2810" priority="3141" stopIfTrue="1">
      <formula>$G$9=4</formula>
    </cfRule>
  </conditionalFormatting>
  <conditionalFormatting sqref="BJ44">
    <cfRule type="cellIs" dxfId="2809" priority="3142" stopIfTrue="1" operator="notEqual">
      <formula>BC52</formula>
    </cfRule>
    <cfRule type="expression" dxfId="2808" priority="3143" stopIfTrue="1">
      <formula>$G$9=4</formula>
    </cfRule>
  </conditionalFormatting>
  <conditionalFormatting sqref="BK44">
    <cfRule type="cellIs" dxfId="2807" priority="3144" stopIfTrue="1" operator="notEqual">
      <formula>BB52</formula>
    </cfRule>
    <cfRule type="expression" dxfId="2806" priority="3145" stopIfTrue="1">
      <formula>$G$9=4</formula>
    </cfRule>
  </conditionalFormatting>
  <conditionalFormatting sqref="BB54">
    <cfRule type="cellIs" dxfId="2805" priority="3146" stopIfTrue="1" operator="notEqual">
      <formula>BM44</formula>
    </cfRule>
    <cfRule type="expression" dxfId="2804" priority="3147" stopIfTrue="1">
      <formula>$G$9=5</formula>
    </cfRule>
  </conditionalFormatting>
  <conditionalFormatting sqref="BC54">
    <cfRule type="cellIs" dxfId="2803" priority="3148" stopIfTrue="1" operator="notEqual">
      <formula>BL44</formula>
    </cfRule>
    <cfRule type="expression" dxfId="2802" priority="3149" stopIfTrue="1">
      <formula>$G$9=5</formula>
    </cfRule>
  </conditionalFormatting>
  <conditionalFormatting sqref="BL44">
    <cfRule type="cellIs" dxfId="2801" priority="3150" stopIfTrue="1" operator="notEqual">
      <formula>BC54</formula>
    </cfRule>
    <cfRule type="expression" dxfId="2800" priority="3151" stopIfTrue="1">
      <formula>$G$9=5</formula>
    </cfRule>
  </conditionalFormatting>
  <conditionalFormatting sqref="BM44">
    <cfRule type="cellIs" dxfId="2799" priority="3152" stopIfTrue="1" operator="notEqual">
      <formula>BB54</formula>
    </cfRule>
    <cfRule type="expression" dxfId="2798" priority="3153" stopIfTrue="1">
      <formula>$G$9=5</formula>
    </cfRule>
  </conditionalFormatting>
  <conditionalFormatting sqref="BD52">
    <cfRule type="cellIs" dxfId="2797" priority="3154" stopIfTrue="1" operator="notEqual">
      <formula>BK46</formula>
    </cfRule>
    <cfRule type="expression" dxfId="2796" priority="3155" stopIfTrue="1">
      <formula>$G$9=5</formula>
    </cfRule>
  </conditionalFormatting>
  <conditionalFormatting sqref="BE52">
    <cfRule type="cellIs" dxfId="2795" priority="3156" stopIfTrue="1" operator="notEqual">
      <formula>BJ46</formula>
    </cfRule>
    <cfRule type="expression" dxfId="2794" priority="3157" stopIfTrue="1">
      <formula>$G$9=5</formula>
    </cfRule>
  </conditionalFormatting>
  <conditionalFormatting sqref="BJ46">
    <cfRule type="cellIs" dxfId="2793" priority="3158" stopIfTrue="1" operator="notEqual">
      <formula>BE52</formula>
    </cfRule>
    <cfRule type="expression" dxfId="2792" priority="3159" stopIfTrue="1">
      <formula>$G$9=5</formula>
    </cfRule>
  </conditionalFormatting>
  <conditionalFormatting sqref="BK46">
    <cfRule type="cellIs" dxfId="2791" priority="3160" stopIfTrue="1" operator="notEqual">
      <formula>BD52</formula>
    </cfRule>
    <cfRule type="expression" dxfId="2790" priority="3161" stopIfTrue="1">
      <formula>$G$9=5</formula>
    </cfRule>
  </conditionalFormatting>
  <conditionalFormatting sqref="BF50">
    <cfRule type="cellIs" dxfId="2789" priority="3162" stopIfTrue="1" operator="notEqual">
      <formula>BI48</formula>
    </cfRule>
    <cfRule type="expression" dxfId="2788" priority="3163" stopIfTrue="1">
      <formula>$G$9=5</formula>
    </cfRule>
  </conditionalFormatting>
  <conditionalFormatting sqref="BG50">
    <cfRule type="cellIs" dxfId="2787" priority="3164" stopIfTrue="1" operator="notEqual">
      <formula>BH48</formula>
    </cfRule>
    <cfRule type="expression" dxfId="2786" priority="3165" stopIfTrue="1">
      <formula>$G$9=5</formula>
    </cfRule>
  </conditionalFormatting>
  <conditionalFormatting sqref="BH48">
    <cfRule type="cellIs" dxfId="2785" priority="3166" stopIfTrue="1" operator="notEqual">
      <formula>BG50</formula>
    </cfRule>
    <cfRule type="expression" dxfId="2784" priority="3167" stopIfTrue="1">
      <formula>$G$9=5</formula>
    </cfRule>
  </conditionalFormatting>
  <conditionalFormatting sqref="BI48">
    <cfRule type="cellIs" dxfId="2783" priority="3168" stopIfTrue="1" operator="notEqual">
      <formula>BF50</formula>
    </cfRule>
    <cfRule type="expression" dxfId="2782" priority="3169" stopIfTrue="1">
      <formula>$G$9=5</formula>
    </cfRule>
  </conditionalFormatting>
  <conditionalFormatting sqref="BH62 BB56">
    <cfRule type="cellIs" dxfId="2781" priority="3170" stopIfTrue="1" operator="notEqual">
      <formula>BO44</formula>
    </cfRule>
    <cfRule type="expression" dxfId="2780" priority="3171" stopIfTrue="1">
      <formula>$G$9=6</formula>
    </cfRule>
  </conditionalFormatting>
  <conditionalFormatting sqref="BI62 BC56">
    <cfRule type="cellIs" dxfId="2779" priority="3172" stopIfTrue="1" operator="notEqual">
      <formula>BN44</formula>
    </cfRule>
    <cfRule type="expression" dxfId="2778" priority="3173" stopIfTrue="1">
      <formula>$G$9=6</formula>
    </cfRule>
  </conditionalFormatting>
  <conditionalFormatting sqref="BT50 BN44">
    <cfRule type="cellIs" dxfId="2777" priority="3174" stopIfTrue="1" operator="notEqual">
      <formula>BC56</formula>
    </cfRule>
    <cfRule type="expression" dxfId="2776" priority="3175" stopIfTrue="1">
      <formula>$G$9=6</formula>
    </cfRule>
  </conditionalFormatting>
  <conditionalFormatting sqref="BU50 BO44">
    <cfRule type="cellIs" dxfId="2775" priority="3176" stopIfTrue="1" operator="notEqual">
      <formula>BB56</formula>
    </cfRule>
    <cfRule type="expression" dxfId="2774" priority="3177" stopIfTrue="1">
      <formula>$G$9=6</formula>
    </cfRule>
  </conditionalFormatting>
  <conditionalFormatting sqref="BF52">
    <cfRule type="cellIs" dxfId="2773" priority="3178" stopIfTrue="1" operator="notEqual">
      <formula>BK48</formula>
    </cfRule>
    <cfRule type="expression" dxfId="2772" priority="3179" stopIfTrue="1">
      <formula>$G$9=6</formula>
    </cfRule>
  </conditionalFormatting>
  <conditionalFormatting sqref="BG52">
    <cfRule type="cellIs" dxfId="2771" priority="3180" stopIfTrue="1" operator="notEqual">
      <formula>BJ48</formula>
    </cfRule>
    <cfRule type="expression" dxfId="2770" priority="3181" stopIfTrue="1">
      <formula>$G$9=6</formula>
    </cfRule>
  </conditionalFormatting>
  <conditionalFormatting sqref="BJ48">
    <cfRule type="cellIs" dxfId="2769" priority="3182" stopIfTrue="1" operator="notEqual">
      <formula>BG52</formula>
    </cfRule>
    <cfRule type="expression" dxfId="2768" priority="3183" stopIfTrue="1">
      <formula>$G$9=6</formula>
    </cfRule>
  </conditionalFormatting>
  <conditionalFormatting sqref="BK48">
    <cfRule type="cellIs" dxfId="2767" priority="3184" stopIfTrue="1" operator="notEqual">
      <formula>BF52</formula>
    </cfRule>
    <cfRule type="expression" dxfId="2766" priority="3185" stopIfTrue="1">
      <formula>$G$9=6</formula>
    </cfRule>
  </conditionalFormatting>
  <conditionalFormatting sqref="BL46">
    <cfRule type="cellIs" dxfId="2765" priority="3186" stopIfTrue="1" operator="notEqual">
      <formula>BE54</formula>
    </cfRule>
    <cfRule type="expression" dxfId="2764" priority="3187" stopIfTrue="1">
      <formula>$G$9=6</formula>
    </cfRule>
  </conditionalFormatting>
  <conditionalFormatting sqref="BM46">
    <cfRule type="cellIs" dxfId="2763" priority="3188" stopIfTrue="1" operator="notEqual">
      <formula>BD54</formula>
    </cfRule>
    <cfRule type="expression" dxfId="2762" priority="3189" stopIfTrue="1">
      <formula>$G$9=6</formula>
    </cfRule>
  </conditionalFormatting>
  <conditionalFormatting sqref="BD54">
    <cfRule type="cellIs" dxfId="2761" priority="3190" stopIfTrue="1" operator="notEqual">
      <formula>BM46</formula>
    </cfRule>
    <cfRule type="expression" dxfId="2760" priority="3191" stopIfTrue="1">
      <formula>$G$9=6</formula>
    </cfRule>
  </conditionalFormatting>
  <conditionalFormatting sqref="BE54">
    <cfRule type="cellIs" dxfId="2759" priority="3192" stopIfTrue="1" operator="notEqual">
      <formula>BL46</formula>
    </cfRule>
    <cfRule type="expression" dxfId="2758" priority="3193" stopIfTrue="1">
      <formula>$G$9=6</formula>
    </cfRule>
  </conditionalFormatting>
  <conditionalFormatting sqref="BB58">
    <cfRule type="cellIs" dxfId="2757" priority="3194" stopIfTrue="1" operator="notEqual">
      <formula>BQ44</formula>
    </cfRule>
    <cfRule type="expression" dxfId="2756" priority="3195" stopIfTrue="1">
      <formula>$G$9=7</formula>
    </cfRule>
  </conditionalFormatting>
  <conditionalFormatting sqref="BC58">
    <cfRule type="cellIs" dxfId="2755" priority="3196" stopIfTrue="1" operator="notEqual">
      <formula>BP44</formula>
    </cfRule>
    <cfRule type="expression" dxfId="2754" priority="3197" stopIfTrue="1">
      <formula>$G$9=7</formula>
    </cfRule>
  </conditionalFormatting>
  <conditionalFormatting sqref="BP44">
    <cfRule type="cellIs" dxfId="2753" priority="3198" stopIfTrue="1" operator="notEqual">
      <formula>BC58</formula>
    </cfRule>
    <cfRule type="expression" dxfId="2752" priority="3199" stopIfTrue="1">
      <formula>$G$9=7</formula>
    </cfRule>
  </conditionalFormatting>
  <conditionalFormatting sqref="BQ44">
    <cfRule type="cellIs" dxfId="2751" priority="3200" stopIfTrue="1" operator="notEqual">
      <formula>BB58</formula>
    </cfRule>
    <cfRule type="expression" dxfId="2750" priority="3201" stopIfTrue="1">
      <formula>$G$9=7</formula>
    </cfRule>
  </conditionalFormatting>
  <conditionalFormatting sqref="BD56">
    <cfRule type="cellIs" dxfId="2749" priority="3202" stopIfTrue="1" operator="notEqual">
      <formula>BO46</formula>
    </cfRule>
    <cfRule type="expression" dxfId="2748" priority="3203" stopIfTrue="1">
      <formula>$G$9=7</formula>
    </cfRule>
  </conditionalFormatting>
  <conditionalFormatting sqref="BE56">
    <cfRule type="cellIs" dxfId="2747" priority="3204" stopIfTrue="1" operator="notEqual">
      <formula>BN46</formula>
    </cfRule>
    <cfRule type="expression" dxfId="2746" priority="3205" stopIfTrue="1">
      <formula>$G$9=7</formula>
    </cfRule>
  </conditionalFormatting>
  <conditionalFormatting sqref="BN46">
    <cfRule type="cellIs" dxfId="2745" priority="3206" stopIfTrue="1" operator="notEqual">
      <formula>BE56</formula>
    </cfRule>
    <cfRule type="expression" dxfId="2744" priority="3207" stopIfTrue="1">
      <formula>$G$9=7</formula>
    </cfRule>
  </conditionalFormatting>
  <conditionalFormatting sqref="BO46">
    <cfRule type="cellIs" dxfId="2743" priority="3208" stopIfTrue="1" operator="notEqual">
      <formula>BD56</formula>
    </cfRule>
    <cfRule type="expression" dxfId="2742" priority="3209" stopIfTrue="1">
      <formula>$G$9=7</formula>
    </cfRule>
  </conditionalFormatting>
  <conditionalFormatting sqref="BF54">
    <cfRule type="cellIs" dxfId="2741" priority="3210" stopIfTrue="1" operator="notEqual">
      <formula>BM48</formula>
    </cfRule>
    <cfRule type="expression" dxfId="2740" priority="3211" stopIfTrue="1">
      <formula>$G$9=7</formula>
    </cfRule>
  </conditionalFormatting>
  <conditionalFormatting sqref="BG54">
    <cfRule type="cellIs" dxfId="2739" priority="3212" stopIfTrue="1" operator="notEqual">
      <formula>BL48</formula>
    </cfRule>
    <cfRule type="expression" dxfId="2738" priority="3213" stopIfTrue="1">
      <formula>$G$9=7</formula>
    </cfRule>
  </conditionalFormatting>
  <conditionalFormatting sqref="BH52">
    <cfRule type="cellIs" dxfId="2737" priority="3214" stopIfTrue="1" operator="notEqual">
      <formula>BK50</formula>
    </cfRule>
    <cfRule type="expression" dxfId="2736" priority="3215" stopIfTrue="1">
      <formula>$G$9=7</formula>
    </cfRule>
  </conditionalFormatting>
  <conditionalFormatting sqref="BI52">
    <cfRule type="cellIs" dxfId="2735" priority="3216" stopIfTrue="1" operator="notEqual">
      <formula>BJ50</formula>
    </cfRule>
    <cfRule type="expression" dxfId="2734" priority="3217" stopIfTrue="1">
      <formula>$G$9=7</formula>
    </cfRule>
  </conditionalFormatting>
  <conditionalFormatting sqref="BJ50">
    <cfRule type="cellIs" dxfId="2733" priority="3218" stopIfTrue="1" operator="notEqual">
      <formula>BI52</formula>
    </cfRule>
    <cfRule type="expression" dxfId="2732" priority="3219" stopIfTrue="1">
      <formula>$G$9=7</formula>
    </cfRule>
  </conditionalFormatting>
  <conditionalFormatting sqref="BK50">
    <cfRule type="cellIs" dxfId="2731" priority="3220" stopIfTrue="1" operator="notEqual">
      <formula>BH52</formula>
    </cfRule>
    <cfRule type="expression" dxfId="2730" priority="3221" stopIfTrue="1">
      <formula>$G$9=7</formula>
    </cfRule>
  </conditionalFormatting>
  <conditionalFormatting sqref="BL48">
    <cfRule type="cellIs" dxfId="2729" priority="3222" stopIfTrue="1" operator="notEqual">
      <formula>BG54</formula>
    </cfRule>
    <cfRule type="expression" dxfId="2728" priority="3223" stopIfTrue="1">
      <formula>$G$9=7</formula>
    </cfRule>
  </conditionalFormatting>
  <conditionalFormatting sqref="BM48">
    <cfRule type="cellIs" dxfId="2727" priority="3224" stopIfTrue="1" operator="notEqual">
      <formula>BF54</formula>
    </cfRule>
    <cfRule type="expression" dxfId="2726" priority="3225" stopIfTrue="1">
      <formula>$G$9=7</formula>
    </cfRule>
  </conditionalFormatting>
  <conditionalFormatting sqref="BH54">
    <cfRule type="cellIs" dxfId="2725" priority="3226" stopIfTrue="1" operator="notEqual">
      <formula>BM50</formula>
    </cfRule>
    <cfRule type="expression" dxfId="2724" priority="3227" stopIfTrue="1">
      <formula>$G$9=8</formula>
    </cfRule>
  </conditionalFormatting>
  <conditionalFormatting sqref="BI54">
    <cfRule type="cellIs" dxfId="2723" priority="3228" stopIfTrue="1" operator="notEqual">
      <formula>BL50</formula>
    </cfRule>
    <cfRule type="expression" dxfId="2722" priority="3229" stopIfTrue="1">
      <formula>$G$9=8</formula>
    </cfRule>
  </conditionalFormatting>
  <conditionalFormatting sqref="BL50">
    <cfRule type="cellIs" dxfId="2721" priority="3230" stopIfTrue="1" operator="notEqual">
      <formula>BI54</formula>
    </cfRule>
    <cfRule type="expression" dxfId="2720" priority="3231" stopIfTrue="1">
      <formula>$G$9=8</formula>
    </cfRule>
  </conditionalFormatting>
  <conditionalFormatting sqref="BM50">
    <cfRule type="cellIs" dxfId="2719" priority="3232" stopIfTrue="1" operator="notEqual">
      <formula>BH54</formula>
    </cfRule>
    <cfRule type="expression" dxfId="2718" priority="3233" stopIfTrue="1">
      <formula>$G$9=8</formula>
    </cfRule>
  </conditionalFormatting>
  <conditionalFormatting sqref="BN48">
    <cfRule type="cellIs" dxfId="2717" priority="3234" stopIfTrue="1" operator="notEqual">
      <formula>BG56</formula>
    </cfRule>
    <cfRule type="expression" dxfId="2716" priority="3235" stopIfTrue="1">
      <formula>$G$9=8</formula>
    </cfRule>
  </conditionalFormatting>
  <conditionalFormatting sqref="BO48">
    <cfRule type="cellIs" dxfId="2715" priority="3236" stopIfTrue="1" operator="notEqual">
      <formula>BF56</formula>
    </cfRule>
    <cfRule type="expression" dxfId="2714" priority="3237" stopIfTrue="1">
      <formula>$G$9=8</formula>
    </cfRule>
  </conditionalFormatting>
  <conditionalFormatting sqref="BF56">
    <cfRule type="cellIs" dxfId="2713" priority="3238" stopIfTrue="1" operator="notEqual">
      <formula>BO48</formula>
    </cfRule>
    <cfRule type="expression" dxfId="2712" priority="3239" stopIfTrue="1">
      <formula>$G$9=8</formula>
    </cfRule>
  </conditionalFormatting>
  <conditionalFormatting sqref="BG56">
    <cfRule type="cellIs" dxfId="2711" priority="3240" stopIfTrue="1" operator="notEqual">
      <formula>BN48</formula>
    </cfRule>
    <cfRule type="expression" dxfId="2710" priority="3241" stopIfTrue="1">
      <formula>$G$9=8</formula>
    </cfRule>
  </conditionalFormatting>
  <conditionalFormatting sqref="BD58">
    <cfRule type="cellIs" dxfId="2709" priority="3242" stopIfTrue="1" operator="notEqual">
      <formula>BQ46</formula>
    </cfRule>
    <cfRule type="expression" dxfId="2708" priority="3243" stopIfTrue="1">
      <formula>$G$9=8</formula>
    </cfRule>
  </conditionalFormatting>
  <conditionalFormatting sqref="BE58">
    <cfRule type="cellIs" dxfId="2707" priority="3244" stopIfTrue="1" operator="notEqual">
      <formula>BP46</formula>
    </cfRule>
    <cfRule type="expression" dxfId="2706" priority="3245" stopIfTrue="1">
      <formula>$G$9=8</formula>
    </cfRule>
  </conditionalFormatting>
  <conditionalFormatting sqref="BB60">
    <cfRule type="cellIs" dxfId="2705" priority="3246" stopIfTrue="1" operator="notEqual">
      <formula>BS44</formula>
    </cfRule>
    <cfRule type="expression" dxfId="2704" priority="3247" stopIfTrue="1">
      <formula>$G$9=8</formula>
    </cfRule>
  </conditionalFormatting>
  <conditionalFormatting sqref="BC60">
    <cfRule type="cellIs" dxfId="2703" priority="3248" stopIfTrue="1" operator="notEqual">
      <formula>BR44</formula>
    </cfRule>
    <cfRule type="expression" dxfId="2702" priority="3249" stopIfTrue="1">
      <formula>$G$9=8</formula>
    </cfRule>
  </conditionalFormatting>
  <conditionalFormatting sqref="BP46">
    <cfRule type="cellIs" dxfId="2701" priority="3250" stopIfTrue="1" operator="notEqual">
      <formula>BE58</formula>
    </cfRule>
    <cfRule type="expression" dxfId="2700" priority="3251" stopIfTrue="1">
      <formula>$G$9=8</formula>
    </cfRule>
  </conditionalFormatting>
  <conditionalFormatting sqref="BQ46">
    <cfRule type="cellIs" dxfId="2699" priority="3252" stopIfTrue="1" operator="notEqual">
      <formula>BD58</formula>
    </cfRule>
    <cfRule type="expression" dxfId="2698" priority="3253" stopIfTrue="1">
      <formula>$G$9=8</formula>
    </cfRule>
  </conditionalFormatting>
  <conditionalFormatting sqref="BR44">
    <cfRule type="cellIs" dxfId="2697" priority="3254" stopIfTrue="1" operator="notEqual">
      <formula>BC60</formula>
    </cfRule>
    <cfRule type="expression" dxfId="2696" priority="3255" stopIfTrue="1">
      <formula>$G$9=8</formula>
    </cfRule>
  </conditionalFormatting>
  <conditionalFormatting sqref="BS44">
    <cfRule type="cellIs" dxfId="2695" priority="3256" stopIfTrue="1" operator="notEqual">
      <formula>BB60</formula>
    </cfRule>
    <cfRule type="expression" dxfId="2694" priority="3257" stopIfTrue="1">
      <formula>$G$9=8</formula>
    </cfRule>
  </conditionalFormatting>
  <conditionalFormatting sqref="BR46">
    <cfRule type="cellIs" dxfId="2693" priority="3258" stopIfTrue="1" operator="notEqual">
      <formula>BE60</formula>
    </cfRule>
  </conditionalFormatting>
  <conditionalFormatting sqref="BS46">
    <cfRule type="cellIs" dxfId="2692" priority="3260" stopIfTrue="1" operator="notEqual">
      <formula>BD60</formula>
    </cfRule>
  </conditionalFormatting>
  <conditionalFormatting sqref="BD60">
    <cfRule type="cellIs" dxfId="2691" priority="3262" stopIfTrue="1" operator="notEqual">
      <formula>BS46</formula>
    </cfRule>
    <cfRule type="expression" dxfId="2690" priority="3263" stopIfTrue="1">
      <formula>$G$9=9</formula>
    </cfRule>
  </conditionalFormatting>
  <conditionalFormatting sqref="BE60">
    <cfRule type="cellIs" dxfId="2689" priority="3264" stopIfTrue="1" operator="notEqual">
      <formula>BR46</formula>
    </cfRule>
    <cfRule type="expression" dxfId="2688" priority="3265" stopIfTrue="1">
      <formula>$G$9=9</formula>
    </cfRule>
  </conditionalFormatting>
  <conditionalFormatting sqref="BF58">
    <cfRule type="cellIs" dxfId="2687" priority="3266" stopIfTrue="1" operator="notEqual">
      <formula>BQ48</formula>
    </cfRule>
    <cfRule type="expression" dxfId="2686" priority="3267" stopIfTrue="1">
      <formula>$G$9=9</formula>
    </cfRule>
  </conditionalFormatting>
  <conditionalFormatting sqref="BG58">
    <cfRule type="cellIs" dxfId="2685" priority="3268" stopIfTrue="1" operator="notEqual">
      <formula>BP48</formula>
    </cfRule>
    <cfRule type="expression" dxfId="2684" priority="3269" stopIfTrue="1">
      <formula>$G$9=9</formula>
    </cfRule>
  </conditionalFormatting>
  <conditionalFormatting sqref="BH56">
    <cfRule type="cellIs" dxfId="2683" priority="3270" stopIfTrue="1" operator="notEqual">
      <formula>BO50</formula>
    </cfRule>
    <cfRule type="expression" dxfId="2682" priority="3271" stopIfTrue="1">
      <formula>$G$9=9</formula>
    </cfRule>
  </conditionalFormatting>
  <conditionalFormatting sqref="BI56">
    <cfRule type="cellIs" dxfId="2681" priority="3272" stopIfTrue="1" operator="notEqual">
      <formula>BN50</formula>
    </cfRule>
    <cfRule type="expression" dxfId="2680" priority="3273" stopIfTrue="1">
      <formula>$G$9=9</formula>
    </cfRule>
  </conditionalFormatting>
  <conditionalFormatting sqref="BJ54">
    <cfRule type="cellIs" dxfId="2679" priority="3274" stopIfTrue="1" operator="notEqual">
      <formula>BM52</formula>
    </cfRule>
    <cfRule type="expression" dxfId="2678" priority="3275" stopIfTrue="1">
      <formula>$G$9=9</formula>
    </cfRule>
  </conditionalFormatting>
  <conditionalFormatting sqref="BK54">
    <cfRule type="cellIs" dxfId="2677" priority="3276" stopIfTrue="1" operator="notEqual">
      <formula>BL52</formula>
    </cfRule>
    <cfRule type="expression" dxfId="2676" priority="3277" stopIfTrue="1">
      <formula>$G$9=9</formula>
    </cfRule>
  </conditionalFormatting>
  <conditionalFormatting sqref="BP48">
    <cfRule type="cellIs" dxfId="2675" priority="3278" stopIfTrue="1" operator="notEqual">
      <formula>BG58</formula>
    </cfRule>
    <cfRule type="expression" dxfId="2674" priority="3279" stopIfTrue="1">
      <formula>$G$9=9</formula>
    </cfRule>
  </conditionalFormatting>
  <conditionalFormatting sqref="BQ48">
    <cfRule type="cellIs" dxfId="2673" priority="3280" stopIfTrue="1" operator="notEqual">
      <formula>BF58</formula>
    </cfRule>
    <cfRule type="expression" dxfId="2672" priority="3281" stopIfTrue="1">
      <formula>$G$9=9</formula>
    </cfRule>
  </conditionalFormatting>
  <conditionalFormatting sqref="BN50">
    <cfRule type="cellIs" dxfId="2671" priority="3282" stopIfTrue="1" operator="notEqual">
      <formula>BI56</formula>
    </cfRule>
    <cfRule type="expression" dxfId="2670" priority="3283" stopIfTrue="1">
      <formula>$G$9=9</formula>
    </cfRule>
  </conditionalFormatting>
  <conditionalFormatting sqref="BO50">
    <cfRule type="cellIs" dxfId="2669" priority="3284" stopIfTrue="1" operator="notEqual">
      <formula>BH56</formula>
    </cfRule>
    <cfRule type="expression" dxfId="2668" priority="3285" stopIfTrue="1">
      <formula>$G$9=9</formula>
    </cfRule>
  </conditionalFormatting>
  <conditionalFormatting sqref="BL52">
    <cfRule type="cellIs" dxfId="2667" priority="3286" stopIfTrue="1" operator="notEqual">
      <formula>BK54</formula>
    </cfRule>
    <cfRule type="expression" dxfId="2666" priority="3287" stopIfTrue="1">
      <formula>$G$9=9</formula>
    </cfRule>
  </conditionalFormatting>
  <conditionalFormatting sqref="BM52">
    <cfRule type="cellIs" dxfId="2665" priority="3288" stopIfTrue="1" operator="notEqual">
      <formula>BJ54</formula>
    </cfRule>
    <cfRule type="expression" dxfId="2664" priority="3289" stopIfTrue="1">
      <formula>$G$9=9</formula>
    </cfRule>
  </conditionalFormatting>
  <conditionalFormatting sqref="BL62">
    <cfRule type="cellIs" dxfId="2663" priority="3290" stopIfTrue="1" operator="notEqual">
      <formula>BU54</formula>
    </cfRule>
    <cfRule type="expression" dxfId="2662" priority="3291" stopIfTrue="1">
      <formula>$G$9=10</formula>
    </cfRule>
  </conditionalFormatting>
  <conditionalFormatting sqref="BM62">
    <cfRule type="cellIs" dxfId="2661" priority="3292" stopIfTrue="1" operator="notEqual">
      <formula>BT54</formula>
    </cfRule>
    <cfRule type="expression" dxfId="2660" priority="3293" stopIfTrue="1">
      <formula>$G$9=10</formula>
    </cfRule>
  </conditionalFormatting>
  <conditionalFormatting sqref="BT54">
    <cfRule type="cellIs" dxfId="2659" priority="3294" stopIfTrue="1" operator="notEqual">
      <formula>BM62</formula>
    </cfRule>
    <cfRule type="expression" dxfId="2658" priority="3295" stopIfTrue="1">
      <formula>$G$9=10</formula>
    </cfRule>
  </conditionalFormatting>
  <conditionalFormatting sqref="BU54">
    <cfRule type="cellIs" dxfId="2657" priority="3296" stopIfTrue="1" operator="notEqual">
      <formula>BL62</formula>
    </cfRule>
    <cfRule type="expression" dxfId="2656" priority="3297" stopIfTrue="1">
      <formula>$G$9=10</formula>
    </cfRule>
  </conditionalFormatting>
  <conditionalFormatting sqref="BJ56">
    <cfRule type="cellIs" dxfId="2655" priority="3298" stopIfTrue="1" operator="notEqual">
      <formula>BO52</formula>
    </cfRule>
    <cfRule type="expression" dxfId="2654" priority="3299" stopIfTrue="1">
      <formula>$G$9=10</formula>
    </cfRule>
  </conditionalFormatting>
  <conditionalFormatting sqref="BK56">
    <cfRule type="cellIs" dxfId="2653" priority="3300" stopIfTrue="1" operator="notEqual">
      <formula>BN52</formula>
    </cfRule>
    <cfRule type="expression" dxfId="2652" priority="3301" stopIfTrue="1">
      <formula>$G$9=10</formula>
    </cfRule>
  </conditionalFormatting>
  <conditionalFormatting sqref="BJ58">
    <cfRule type="cellIs" dxfId="2651" priority="3302" stopIfTrue="1" operator="notEqual">
      <formula>BQ52</formula>
    </cfRule>
    <cfRule type="expression" dxfId="2650" priority="3303" stopIfTrue="1">
      <formula>$G$9=11</formula>
    </cfRule>
  </conditionalFormatting>
  <conditionalFormatting sqref="BK58">
    <cfRule type="cellIs" dxfId="2649" priority="3304" stopIfTrue="1" operator="notEqual">
      <formula>BP52</formula>
    </cfRule>
    <cfRule type="expression" dxfId="2648" priority="3305" stopIfTrue="1">
      <formula>$G$9=11</formula>
    </cfRule>
  </conditionalFormatting>
  <conditionalFormatting sqref="BP52">
    <cfRule type="cellIs" dxfId="2647" priority="3306" stopIfTrue="1" operator="notEqual">
      <formula>BK58</formula>
    </cfRule>
    <cfRule type="expression" dxfId="2646" priority="3307" stopIfTrue="1">
      <formula>$G$9=11</formula>
    </cfRule>
  </conditionalFormatting>
  <conditionalFormatting sqref="BS54">
    <cfRule type="cellIs" dxfId="2645" priority="3308" stopIfTrue="1" operator="notEqual">
      <formula>BL60</formula>
    </cfRule>
    <cfRule type="expression" dxfId="2644" priority="3309" stopIfTrue="1">
      <formula>$G$9=13</formula>
    </cfRule>
  </conditionalFormatting>
  <conditionalFormatting sqref="BL60">
    <cfRule type="cellIs" dxfId="2643" priority="3310" stopIfTrue="1" operator="notEqual">
      <formula>BS54</formula>
    </cfRule>
    <cfRule type="expression" dxfId="2642" priority="3311" stopIfTrue="1">
      <formula>$G$9=13</formula>
    </cfRule>
  </conditionalFormatting>
  <conditionalFormatting sqref="BM60">
    <cfRule type="cellIs" dxfId="2641" priority="3312" stopIfTrue="1" operator="notEqual">
      <formula>BR54</formula>
    </cfRule>
    <cfRule type="expression" dxfId="2640" priority="3313" stopIfTrue="1">
      <formula>$G$9=13</formula>
    </cfRule>
  </conditionalFormatting>
  <conditionalFormatting sqref="BR54">
    <cfRule type="cellIs" dxfId="2639" priority="3314" stopIfTrue="1" operator="notEqual">
      <formula>BM60</formula>
    </cfRule>
    <cfRule type="expression" dxfId="2638" priority="3315" stopIfTrue="1">
      <formula>$G$9=13</formula>
    </cfRule>
  </conditionalFormatting>
  <conditionalFormatting sqref="BF60">
    <cfRule type="cellIs" dxfId="2637" priority="3316" stopIfTrue="1" operator="notEqual">
      <formula>BS48</formula>
    </cfRule>
    <cfRule type="expression" dxfId="2636" priority="3317" stopIfTrue="1">
      <formula>$G$9=10</formula>
    </cfRule>
  </conditionalFormatting>
  <conditionalFormatting sqref="BG60">
    <cfRule type="cellIs" dxfId="2635" priority="3318" stopIfTrue="1" operator="notEqual">
      <formula>BR48</formula>
    </cfRule>
    <cfRule type="expression" dxfId="2634" priority="3319" stopIfTrue="1">
      <formula>$G$9=10</formula>
    </cfRule>
  </conditionalFormatting>
  <conditionalFormatting sqref="BN52">
    <cfRule type="cellIs" dxfId="2633" priority="3320" stopIfTrue="1" operator="notEqual">
      <formula>BK56</formula>
    </cfRule>
    <cfRule type="expression" dxfId="2632" priority="3321" stopIfTrue="1">
      <formula>$G$9=10</formula>
    </cfRule>
  </conditionalFormatting>
  <conditionalFormatting sqref="BO52">
    <cfRule type="cellIs" dxfId="2631" priority="3322" stopIfTrue="1" operator="notEqual">
      <formula>BJ56</formula>
    </cfRule>
    <cfRule type="expression" dxfId="2630" priority="3323" stopIfTrue="1">
      <formula>$G$9=10</formula>
    </cfRule>
  </conditionalFormatting>
  <conditionalFormatting sqref="BR48">
    <cfRule type="cellIs" dxfId="2629" priority="3324" stopIfTrue="1" operator="notEqual">
      <formula>BG60</formula>
    </cfRule>
    <cfRule type="expression" dxfId="2628" priority="3325" stopIfTrue="1">
      <formula>$G$9=10</formula>
    </cfRule>
  </conditionalFormatting>
  <conditionalFormatting sqref="BS48">
    <cfRule type="cellIs" dxfId="2627" priority="3326" stopIfTrue="1" operator="notEqual">
      <formula>BF60</formula>
    </cfRule>
    <cfRule type="expression" dxfId="2626" priority="3327" stopIfTrue="1">
      <formula>$G$9=10</formula>
    </cfRule>
  </conditionalFormatting>
  <conditionalFormatting sqref="BH60">
    <cfRule type="cellIs" dxfId="2625" priority="3328" stopIfTrue="1" operator="notEqual">
      <formula>BS50</formula>
    </cfRule>
    <cfRule type="expression" dxfId="2624" priority="3329" stopIfTrue="1">
      <formula>$G$9=11</formula>
    </cfRule>
  </conditionalFormatting>
  <conditionalFormatting sqref="BI60">
    <cfRule type="cellIs" dxfId="2623" priority="3330" stopIfTrue="1" operator="notEqual">
      <formula>BR50</formula>
    </cfRule>
    <cfRule type="expression" dxfId="2622" priority="3331" stopIfTrue="1">
      <formula>$G$9=11</formula>
    </cfRule>
  </conditionalFormatting>
  <conditionalFormatting sqref="BR50">
    <cfRule type="cellIs" dxfId="2621" priority="3332" stopIfTrue="1" operator="notEqual">
      <formula>BI60</formula>
    </cfRule>
    <cfRule type="expression" dxfId="2620" priority="3333" stopIfTrue="1">
      <formula>$G$9=11</formula>
    </cfRule>
  </conditionalFormatting>
  <conditionalFormatting sqref="BS50">
    <cfRule type="cellIs" dxfId="2619" priority="3334" stopIfTrue="1" operator="notEqual">
      <formula>BH60</formula>
    </cfRule>
    <cfRule type="expression" dxfId="2618" priority="3335" stopIfTrue="1">
      <formula>$G$9=11</formula>
    </cfRule>
  </conditionalFormatting>
  <conditionalFormatting sqref="BQ52">
    <cfRule type="cellIs" dxfId="2617" priority="3336" stopIfTrue="1" operator="notEqual">
      <formula>BJ58</formula>
    </cfRule>
    <cfRule type="expression" dxfId="2616" priority="3337" stopIfTrue="1">
      <formula>$G$9=11</formula>
    </cfRule>
  </conditionalFormatting>
  <conditionalFormatting sqref="BN54">
    <cfRule type="cellIs" dxfId="2615" priority="3338" stopIfTrue="1" operator="notEqual">
      <formula>BM56</formula>
    </cfRule>
    <cfRule type="expression" dxfId="2614" priority="3339" stopIfTrue="1">
      <formula>$G$9=11</formula>
    </cfRule>
  </conditionalFormatting>
  <conditionalFormatting sqref="BO54">
    <cfRule type="cellIs" dxfId="2613" priority="3340" stopIfTrue="1" operator="notEqual">
      <formula>BL56</formula>
    </cfRule>
    <cfRule type="expression" dxfId="2612" priority="3341" stopIfTrue="1">
      <formula>$G$9=11</formula>
    </cfRule>
  </conditionalFormatting>
  <conditionalFormatting sqref="BL56">
    <cfRule type="cellIs" dxfId="2611" priority="3342" stopIfTrue="1" operator="notEqual">
      <formula>BO54</formula>
    </cfRule>
    <cfRule type="expression" dxfId="2610" priority="3343" stopIfTrue="1">
      <formula>$G$9=11</formula>
    </cfRule>
  </conditionalFormatting>
  <conditionalFormatting sqref="BM56">
    <cfRule type="cellIs" dxfId="2609" priority="3344" stopIfTrue="1" operator="notEqual">
      <formula>BN54</formula>
    </cfRule>
    <cfRule type="expression" dxfId="2608" priority="3345" stopIfTrue="1">
      <formula>$G$9=11</formula>
    </cfRule>
  </conditionalFormatting>
  <conditionalFormatting sqref="BJ60">
    <cfRule type="cellIs" dxfId="2607" priority="3346" stopIfTrue="1" operator="notEqual">
      <formula>BS52</formula>
    </cfRule>
    <cfRule type="expression" dxfId="2606" priority="3347" stopIfTrue="1">
      <formula>$G$9=12</formula>
    </cfRule>
  </conditionalFormatting>
  <conditionalFormatting sqref="BK60">
    <cfRule type="cellIs" dxfId="2605" priority="3348" stopIfTrue="1" operator="notEqual">
      <formula>BR52</formula>
    </cfRule>
    <cfRule type="expression" dxfId="2604" priority="3349" stopIfTrue="1">
      <formula>$G$9=12</formula>
    </cfRule>
  </conditionalFormatting>
  <conditionalFormatting sqref="BR52">
    <cfRule type="cellIs" dxfId="2603" priority="3350" stopIfTrue="1" operator="notEqual">
      <formula>BK60</formula>
    </cfRule>
    <cfRule type="expression" dxfId="2602" priority="3351" stopIfTrue="1">
      <formula>$G$9=12</formula>
    </cfRule>
  </conditionalFormatting>
  <conditionalFormatting sqref="BS52">
    <cfRule type="cellIs" dxfId="2601" priority="3352" stopIfTrue="1" operator="notEqual">
      <formula>BJ60</formula>
    </cfRule>
    <cfRule type="expression" dxfId="2600" priority="3353" stopIfTrue="1">
      <formula>$G$9=12</formula>
    </cfRule>
  </conditionalFormatting>
  <conditionalFormatting sqref="BP56">
    <cfRule type="cellIs" dxfId="2599" priority="3354" stopIfTrue="1" operator="notEqual">
      <formula>BO58</formula>
    </cfRule>
    <cfRule type="expression" dxfId="2598" priority="3355" stopIfTrue="1">
      <formula>$G$9=13</formula>
    </cfRule>
  </conditionalFormatting>
  <conditionalFormatting sqref="BQ56">
    <cfRule type="cellIs" dxfId="2597" priority="3356" stopIfTrue="1" operator="notEqual">
      <formula>BN58</formula>
    </cfRule>
    <cfRule type="expression" dxfId="2596" priority="3357" stopIfTrue="1">
      <formula>$G$9=13</formula>
    </cfRule>
  </conditionalFormatting>
  <conditionalFormatting sqref="BN58">
    <cfRule type="cellIs" dxfId="2595" priority="3358" stopIfTrue="1" operator="notEqual">
      <formula>BQ56</formula>
    </cfRule>
    <cfRule type="expression" dxfId="2594" priority="3359" stopIfTrue="1">
      <formula>$G$9=13</formula>
    </cfRule>
  </conditionalFormatting>
  <conditionalFormatting sqref="BO58">
    <cfRule type="cellIs" dxfId="2593" priority="3360" stopIfTrue="1" operator="notEqual">
      <formula>BP56</formula>
    </cfRule>
    <cfRule type="expression" dxfId="2592" priority="3361" stopIfTrue="1">
      <formula>$G$9=13</formula>
    </cfRule>
  </conditionalFormatting>
  <conditionalFormatting sqref="BP62">
    <cfRule type="cellIs" dxfId="2591" priority="3362" stopIfTrue="1" operator="notEqual">
      <formula>BU58</formula>
    </cfRule>
    <cfRule type="expression" dxfId="2590" priority="3363" stopIfTrue="1">
      <formula>$G$9=14</formula>
    </cfRule>
  </conditionalFormatting>
  <conditionalFormatting sqref="BQ62">
    <cfRule type="cellIs" dxfId="2589" priority="3364" stopIfTrue="1" operator="notEqual">
      <formula>BT58</formula>
    </cfRule>
    <cfRule type="expression" dxfId="2588" priority="3365" stopIfTrue="1">
      <formula>$G$9=14</formula>
    </cfRule>
  </conditionalFormatting>
  <conditionalFormatting sqref="BT58">
    <cfRule type="cellIs" dxfId="2587" priority="3366" stopIfTrue="1" operator="notEqual">
      <formula>BQ62</formula>
    </cfRule>
    <cfRule type="expression" dxfId="2586" priority="3367" stopIfTrue="1">
      <formula>$G$9=14</formula>
    </cfRule>
  </conditionalFormatting>
  <conditionalFormatting sqref="BU58">
    <cfRule type="cellIs" dxfId="2585" priority="3368" stopIfTrue="1" operator="notEqual">
      <formula>BP62</formula>
    </cfRule>
    <cfRule type="expression" dxfId="2584" priority="3369" stopIfTrue="1">
      <formula>$G$9=14</formula>
    </cfRule>
  </conditionalFormatting>
  <conditionalFormatting sqref="BP60">
    <cfRule type="cellIs" dxfId="2583" priority="3370" stopIfTrue="1" operator="notEqual">
      <formula>BS58</formula>
    </cfRule>
    <cfRule type="expression" dxfId="2582" priority="3371" stopIfTrue="1">
      <formula>$G$9=15</formula>
    </cfRule>
  </conditionalFormatting>
  <conditionalFormatting sqref="BQ60">
    <cfRule type="cellIs" dxfId="2581" priority="3372" stopIfTrue="1" operator="notEqual">
      <formula>BR58</formula>
    </cfRule>
    <cfRule type="expression" dxfId="2580" priority="3373" stopIfTrue="1">
      <formula>$G$9=15</formula>
    </cfRule>
  </conditionalFormatting>
  <conditionalFormatting sqref="BR58">
    <cfRule type="cellIs" dxfId="2579" priority="3374" stopIfTrue="1" operator="notEqual">
      <formula>BQ60</formula>
    </cfRule>
    <cfRule type="expression" dxfId="2578" priority="3375" stopIfTrue="1">
      <formula>$G$9=15</formula>
    </cfRule>
  </conditionalFormatting>
  <conditionalFormatting sqref="BS58">
    <cfRule type="cellIs" dxfId="2577" priority="3376" stopIfTrue="1" operator="notEqual">
      <formula>BP60</formula>
    </cfRule>
    <cfRule type="expression" dxfId="2576" priority="3377" stopIfTrue="1">
      <formula>$G$9=15</formula>
    </cfRule>
  </conditionalFormatting>
  <conditionalFormatting sqref="BR62">
    <cfRule type="cellIs" dxfId="2575" priority="3378" stopIfTrue="1" operator="notEqual">
      <formula>BU60</formula>
    </cfRule>
    <cfRule type="expression" dxfId="2574" priority="3379" stopIfTrue="1">
      <formula>$G$9=16</formula>
    </cfRule>
  </conditionalFormatting>
  <conditionalFormatting sqref="BS62">
    <cfRule type="cellIs" dxfId="2573" priority="3380" stopIfTrue="1" operator="notEqual">
      <formula>BT60</formula>
    </cfRule>
    <cfRule type="expression" dxfId="2572" priority="3381" stopIfTrue="1">
      <formula>$G$9=16</formula>
    </cfRule>
  </conditionalFormatting>
  <conditionalFormatting sqref="BT60">
    <cfRule type="cellIs" dxfId="2571" priority="3382" stopIfTrue="1" operator="notEqual">
      <formula>BS62</formula>
    </cfRule>
    <cfRule type="expression" dxfId="2570" priority="3383" stopIfTrue="1">
      <formula>$G$9=16</formula>
    </cfRule>
  </conditionalFormatting>
  <conditionalFormatting sqref="BU60">
    <cfRule type="cellIs" dxfId="2569" priority="3384" stopIfTrue="1" operator="notEqual">
      <formula>BR62</formula>
    </cfRule>
    <cfRule type="expression" dxfId="2568" priority="3385" stopIfTrue="1">
      <formula>$G$9=16</formula>
    </cfRule>
  </conditionalFormatting>
  <conditionalFormatting sqref="BB62">
    <cfRule type="cellIs" dxfId="2567" priority="3386" stopIfTrue="1" operator="notEqual">
      <formula>BU44</formula>
    </cfRule>
    <cfRule type="expression" dxfId="2566" priority="3387" stopIfTrue="1">
      <formula>$G$9=17</formula>
    </cfRule>
  </conditionalFormatting>
  <conditionalFormatting sqref="BC62">
    <cfRule type="cellIs" dxfId="2565" priority="3388" stopIfTrue="1" operator="notEqual">
      <formula>BT44</formula>
    </cfRule>
    <cfRule type="expression" dxfId="2564" priority="3389" stopIfTrue="1">
      <formula>$G$9=17</formula>
    </cfRule>
  </conditionalFormatting>
  <conditionalFormatting sqref="BT44">
    <cfRule type="cellIs" dxfId="2563" priority="3390" stopIfTrue="1" operator="notEqual">
      <formula>BC62</formula>
    </cfRule>
    <cfRule type="expression" dxfId="2562" priority="3391" stopIfTrue="1">
      <formula>$G$9=17</formula>
    </cfRule>
  </conditionalFormatting>
  <conditionalFormatting sqref="BU44">
    <cfRule type="cellIs" dxfId="2561" priority="3392" stopIfTrue="1" operator="notEqual">
      <formula>BB62</formula>
    </cfRule>
    <cfRule type="expression" dxfId="2560" priority="3393" stopIfTrue="1">
      <formula>$G$9=17</formula>
    </cfRule>
  </conditionalFormatting>
  <conditionalFormatting sqref="AH43:AI43">
    <cfRule type="cellIs" dxfId="2559" priority="2978" stopIfTrue="1" operator="equal">
      <formula>2</formula>
    </cfRule>
    <cfRule type="cellIs" dxfId="2558" priority="2979" stopIfTrue="1" operator="equal">
      <formula>1</formula>
    </cfRule>
    <cfRule type="expression" dxfId="2557" priority="2980" stopIfTrue="1">
      <formula>AH44+AI44&lt;3</formula>
    </cfRule>
  </conditionalFormatting>
  <conditionalFormatting sqref="AH44">
    <cfRule type="cellIs" dxfId="2556" priority="2981" stopIfTrue="1" operator="notEqual">
      <formula>BC24</formula>
    </cfRule>
    <cfRule type="expression" dxfId="2555" priority="2982" stopIfTrue="1">
      <formula>$R$7=14</formula>
    </cfRule>
  </conditionalFormatting>
  <conditionalFormatting sqref="AI44">
    <cfRule type="cellIs" dxfId="2554" priority="2983" stopIfTrue="1" operator="notEqual">
      <formula>BB24</formula>
    </cfRule>
    <cfRule type="expression" dxfId="2553" priority="2984" stopIfTrue="1">
      <formula>$R$7=14</formula>
    </cfRule>
  </conditionalFormatting>
  <conditionalFormatting sqref="AJ45:AK45">
    <cfRule type="cellIs" dxfId="2552" priority="2971" stopIfTrue="1" operator="equal">
      <formula>2</formula>
    </cfRule>
    <cfRule type="cellIs" dxfId="2551" priority="2972" stopIfTrue="1" operator="equal">
      <formula>1</formula>
    </cfRule>
    <cfRule type="expression" dxfId="2550" priority="2973" stopIfTrue="1">
      <formula>AJ46+AK46&lt;3</formula>
    </cfRule>
  </conditionalFormatting>
  <conditionalFormatting sqref="AJ46">
    <cfRule type="cellIs" dxfId="2549" priority="2974" stopIfTrue="1" operator="notEqual">
      <formula>BE26</formula>
    </cfRule>
    <cfRule type="expression" dxfId="2548" priority="2975" stopIfTrue="1">
      <formula>$R$7=2</formula>
    </cfRule>
  </conditionalFormatting>
  <conditionalFormatting sqref="AK46">
    <cfRule type="cellIs" dxfId="2547" priority="2976" stopIfTrue="1" operator="notEqual">
      <formula>BD26</formula>
    </cfRule>
    <cfRule type="expression" dxfId="2546" priority="2977" stopIfTrue="1">
      <formula>$R$7=2</formula>
    </cfRule>
  </conditionalFormatting>
  <conditionalFormatting sqref="AL47:AM47">
    <cfRule type="cellIs" dxfId="2545" priority="2964" stopIfTrue="1" operator="equal">
      <formula>2</formula>
    </cfRule>
    <cfRule type="cellIs" dxfId="2544" priority="2965" stopIfTrue="1" operator="equal">
      <formula>1</formula>
    </cfRule>
    <cfRule type="expression" dxfId="2543" priority="2966" stopIfTrue="1">
      <formula>AL48+AM48&lt;3</formula>
    </cfRule>
  </conditionalFormatting>
  <conditionalFormatting sqref="AL48">
    <cfRule type="cellIs" dxfId="2542" priority="2967" stopIfTrue="1" operator="notEqual">
      <formula>BG28</formula>
    </cfRule>
    <cfRule type="expression" dxfId="2541" priority="2968" stopIfTrue="1">
      <formula>$R$7=4</formula>
    </cfRule>
  </conditionalFormatting>
  <conditionalFormatting sqref="AM48">
    <cfRule type="cellIs" dxfId="2540" priority="2969" stopIfTrue="1" operator="notEqual">
      <formula>BF28</formula>
    </cfRule>
    <cfRule type="expression" dxfId="2539" priority="2970" stopIfTrue="1">
      <formula>$R$7=4</formula>
    </cfRule>
  </conditionalFormatting>
  <conditionalFormatting sqref="AN49:AO49">
    <cfRule type="cellIs" dxfId="2538" priority="2957" stopIfTrue="1" operator="equal">
      <formula>2</formula>
    </cfRule>
    <cfRule type="cellIs" dxfId="2537" priority="2958" stopIfTrue="1" operator="equal">
      <formula>1</formula>
    </cfRule>
    <cfRule type="expression" dxfId="2536" priority="2959" stopIfTrue="1">
      <formula>AN50+AO50&lt;3</formula>
    </cfRule>
  </conditionalFormatting>
  <conditionalFormatting sqref="AN50">
    <cfRule type="cellIs" dxfId="2535" priority="2960" stopIfTrue="1" operator="notEqual">
      <formula>BI30</formula>
    </cfRule>
    <cfRule type="expression" dxfId="2534" priority="2961" stopIfTrue="1">
      <formula>$R$7=6</formula>
    </cfRule>
  </conditionalFormatting>
  <conditionalFormatting sqref="AO50">
    <cfRule type="cellIs" dxfId="2533" priority="2962" stopIfTrue="1" operator="notEqual">
      <formula>BH30</formula>
    </cfRule>
    <cfRule type="expression" dxfId="2532" priority="2963" stopIfTrue="1">
      <formula>$R$7=6</formula>
    </cfRule>
  </conditionalFormatting>
  <conditionalFormatting sqref="AP51:AQ51">
    <cfRule type="cellIs" dxfId="2531" priority="2950" stopIfTrue="1" operator="equal">
      <formula>2</formula>
    </cfRule>
    <cfRule type="cellIs" dxfId="2530" priority="2951" stopIfTrue="1" operator="equal">
      <formula>1</formula>
    </cfRule>
    <cfRule type="expression" dxfId="2529" priority="2952" stopIfTrue="1">
      <formula>AP52+AQ52&lt;3</formula>
    </cfRule>
  </conditionalFormatting>
  <conditionalFormatting sqref="AP52">
    <cfRule type="cellIs" dxfId="2528" priority="2953" stopIfTrue="1" operator="notEqual">
      <formula>BK32</formula>
    </cfRule>
    <cfRule type="expression" dxfId="2527" priority="2954" stopIfTrue="1">
      <formula>$R$7=8</formula>
    </cfRule>
  </conditionalFormatting>
  <conditionalFormatting sqref="AQ52">
    <cfRule type="cellIs" dxfId="2526" priority="2955" stopIfTrue="1" operator="notEqual">
      <formula>BJ32</formula>
    </cfRule>
    <cfRule type="expression" dxfId="2525" priority="2956" stopIfTrue="1">
      <formula>$R$7=8</formula>
    </cfRule>
  </conditionalFormatting>
  <conditionalFormatting sqref="AR53:AS53">
    <cfRule type="cellIs" dxfId="2524" priority="2943" stopIfTrue="1" operator="equal">
      <formula>2</formula>
    </cfRule>
    <cfRule type="cellIs" dxfId="2523" priority="2944" stopIfTrue="1" operator="equal">
      <formula>1</formula>
    </cfRule>
    <cfRule type="expression" dxfId="2522" priority="2945" stopIfTrue="1">
      <formula>AR54+AS54&lt;3</formula>
    </cfRule>
  </conditionalFormatting>
  <conditionalFormatting sqref="AR54">
    <cfRule type="cellIs" dxfId="2521" priority="2946" stopIfTrue="1" operator="notEqual">
      <formula>BM34</formula>
    </cfRule>
    <cfRule type="expression" dxfId="2520" priority="2947" stopIfTrue="1">
      <formula>$R$7=10</formula>
    </cfRule>
  </conditionalFormatting>
  <conditionalFormatting sqref="AS54">
    <cfRule type="cellIs" dxfId="2519" priority="2948" stopIfTrue="1" operator="notEqual">
      <formula>BL34</formula>
    </cfRule>
    <cfRule type="expression" dxfId="2518" priority="2949" stopIfTrue="1">
      <formula>$R$7=10</formula>
    </cfRule>
  </conditionalFormatting>
  <conditionalFormatting sqref="AT55:AU55">
    <cfRule type="cellIs" dxfId="2517" priority="2936" stopIfTrue="1" operator="equal">
      <formula>2</formula>
    </cfRule>
    <cfRule type="cellIs" dxfId="2516" priority="2937" stopIfTrue="1" operator="equal">
      <formula>1</formula>
    </cfRule>
    <cfRule type="expression" dxfId="2515" priority="2938" stopIfTrue="1">
      <formula>AT56+AU56&lt;3</formula>
    </cfRule>
  </conditionalFormatting>
  <conditionalFormatting sqref="AV57:AW57">
    <cfRule type="cellIs" dxfId="2514" priority="2929" stopIfTrue="1" operator="equal">
      <formula>2</formula>
    </cfRule>
    <cfRule type="cellIs" dxfId="2513" priority="2930" stopIfTrue="1" operator="equal">
      <formula>1</formula>
    </cfRule>
    <cfRule type="expression" dxfId="2512" priority="2931" stopIfTrue="1">
      <formula>AV58+AW58&lt;3</formula>
    </cfRule>
  </conditionalFormatting>
  <conditionalFormatting sqref="AV58">
    <cfRule type="cellIs" dxfId="2511" priority="2932" stopIfTrue="1" operator="notEqual">
      <formula>BQ38</formula>
    </cfRule>
    <cfRule type="expression" dxfId="2510" priority="2933" stopIfTrue="1">
      <formula>$G$9=15</formula>
    </cfRule>
  </conditionalFormatting>
  <conditionalFormatting sqref="AW58">
    <cfRule type="cellIs" dxfId="2509" priority="2934" stopIfTrue="1" operator="notEqual">
      <formula>BP38</formula>
    </cfRule>
    <cfRule type="expression" dxfId="2508" priority="2935" stopIfTrue="1">
      <formula>$G$9=15</formula>
    </cfRule>
  </conditionalFormatting>
  <conditionalFormatting sqref="AX59:AY59">
    <cfRule type="cellIs" dxfId="2507" priority="2922" stopIfTrue="1" operator="equal">
      <formula>2</formula>
    </cfRule>
    <cfRule type="cellIs" dxfId="2506" priority="2923" stopIfTrue="1" operator="equal">
      <formula>1</formula>
    </cfRule>
    <cfRule type="expression" dxfId="2505" priority="2924" stopIfTrue="1">
      <formula>AX60+AY60&lt;3</formula>
    </cfRule>
  </conditionalFormatting>
  <conditionalFormatting sqref="AX60">
    <cfRule type="cellIs" dxfId="2504" priority="2925" stopIfTrue="1" operator="notEqual">
      <formula>BS40</formula>
    </cfRule>
    <cfRule type="expression" dxfId="2503" priority="2926" stopIfTrue="1">
      <formula>$G$9=15</formula>
    </cfRule>
  </conditionalFormatting>
  <conditionalFormatting sqref="AY60">
    <cfRule type="cellIs" dxfId="2502" priority="2927" stopIfTrue="1" operator="notEqual">
      <formula>BR40</formula>
    </cfRule>
    <cfRule type="expression" dxfId="2501" priority="2928" stopIfTrue="1">
      <formula>$G$9=15</formula>
    </cfRule>
  </conditionalFormatting>
  <conditionalFormatting sqref="AZ61:BA61">
    <cfRule type="cellIs" dxfId="2500" priority="2915" stopIfTrue="1" operator="equal">
      <formula>2</formula>
    </cfRule>
    <cfRule type="cellIs" dxfId="2499" priority="2916" stopIfTrue="1" operator="equal">
      <formula>1</formula>
    </cfRule>
    <cfRule type="expression" dxfId="2498" priority="2917" stopIfTrue="1">
      <formula>AZ62+BA62&lt;3</formula>
    </cfRule>
  </conditionalFormatting>
  <conditionalFormatting sqref="AZ62">
    <cfRule type="cellIs" dxfId="2497" priority="2918" stopIfTrue="1" operator="notEqual">
      <formula>BU42</formula>
    </cfRule>
    <cfRule type="expression" dxfId="2496" priority="2919" stopIfTrue="1">
      <formula>$G$9=15</formula>
    </cfRule>
  </conditionalFormatting>
  <conditionalFormatting sqref="BA62">
    <cfRule type="cellIs" dxfId="2495" priority="2920" stopIfTrue="1" operator="notEqual">
      <formula>BT42</formula>
    </cfRule>
    <cfRule type="expression" dxfId="2494" priority="2921" stopIfTrue="1">
      <formula>$G$9=15</formula>
    </cfRule>
  </conditionalFormatting>
  <conditionalFormatting sqref="T8">
    <cfRule type="cellIs" dxfId="2493" priority="2891" stopIfTrue="1" operator="notEqual">
      <formula>S10</formula>
    </cfRule>
    <cfRule type="expression" dxfId="2492" priority="2892" stopIfTrue="1">
      <formula>$U$10=2</formula>
    </cfRule>
  </conditionalFormatting>
  <conditionalFormatting sqref="U8">
    <cfRule type="cellIs" dxfId="2491" priority="2893" stopIfTrue="1" operator="notEqual">
      <formula>R10</formula>
    </cfRule>
    <cfRule type="expression" dxfId="2490" priority="2894" stopIfTrue="1">
      <formula>$U$10=2</formula>
    </cfRule>
  </conditionalFormatting>
  <conditionalFormatting sqref="AT8">
    <cfRule type="cellIs" dxfId="2489" priority="2887" stopIfTrue="1" operator="notEqual">
      <formula>S36</formula>
    </cfRule>
    <cfRule type="expression" dxfId="2488" priority="2888" stopIfTrue="1">
      <formula>$R$7=2</formula>
    </cfRule>
  </conditionalFormatting>
  <conditionalFormatting sqref="AU8">
    <cfRule type="cellIs" dxfId="2487" priority="2889" stopIfTrue="1" operator="notEqual">
      <formula>R36</formula>
    </cfRule>
    <cfRule type="expression" dxfId="2486" priority="2890" stopIfTrue="1">
      <formula>$R$7=2</formula>
    </cfRule>
  </conditionalFormatting>
  <conditionalFormatting sqref="T20">
    <cfRule type="cellIs" dxfId="2485" priority="2883" stopIfTrue="1" operator="notEqual">
      <formula>AE10</formula>
    </cfRule>
    <cfRule type="expression" dxfId="2484" priority="2884" stopIfTrue="1">
      <formula>$G$9=7</formula>
    </cfRule>
  </conditionalFormatting>
  <conditionalFormatting sqref="U20">
    <cfRule type="cellIs" dxfId="2483" priority="2885" stopIfTrue="1" operator="notEqual">
      <formula>AD10</formula>
    </cfRule>
    <cfRule type="expression" dxfId="2482" priority="2886" stopIfTrue="1">
      <formula>$G$9=7</formula>
    </cfRule>
  </conditionalFormatting>
  <conditionalFormatting sqref="AD10">
    <cfRule type="cellIs" dxfId="2481" priority="2879" stopIfTrue="1" operator="notEqual">
      <formula>U20</formula>
    </cfRule>
    <cfRule type="expression" dxfId="2480" priority="2880" stopIfTrue="1">
      <formula>$G$9=7</formula>
    </cfRule>
  </conditionalFormatting>
  <conditionalFormatting sqref="AE10">
    <cfRule type="cellIs" dxfId="2479" priority="2881" stopIfTrue="1" operator="notEqual">
      <formula>T20</formula>
    </cfRule>
    <cfRule type="expression" dxfId="2478" priority="2882" stopIfTrue="1">
      <formula>$G$9=7</formula>
    </cfRule>
  </conditionalFormatting>
  <conditionalFormatting sqref="R46">
    <cfRule type="cellIs" dxfId="2477" priority="2875" stopIfTrue="1" operator="notEqual">
      <formula>BE8</formula>
    </cfRule>
    <cfRule type="expression" dxfId="2476" priority="2876" stopIfTrue="1">
      <formula>$R$7=7</formula>
    </cfRule>
  </conditionalFormatting>
  <conditionalFormatting sqref="S46">
    <cfRule type="cellIs" dxfId="2475" priority="2877" stopIfTrue="1" operator="notEqual">
      <formula>BD8</formula>
    </cfRule>
    <cfRule type="expression" dxfId="2474" priority="2878" stopIfTrue="1">
      <formula>$R$7=7</formula>
    </cfRule>
  </conditionalFormatting>
  <conditionalFormatting sqref="T50">
    <cfRule type="cellIs" dxfId="2473" priority="2871" stopIfTrue="1" operator="notEqual">
      <formula>BI10</formula>
    </cfRule>
    <cfRule type="expression" dxfId="2472" priority="2872" stopIfTrue="1">
      <formula>$R$7=10</formula>
    </cfRule>
  </conditionalFormatting>
  <conditionalFormatting sqref="U50">
    <cfRule type="cellIs" dxfId="2471" priority="2873" stopIfTrue="1" operator="notEqual">
      <formula>BH10</formula>
    </cfRule>
    <cfRule type="expression" dxfId="2470" priority="2874" stopIfTrue="1">
      <formula>$R$7=10</formula>
    </cfRule>
  </conditionalFormatting>
  <conditionalFormatting sqref="R50">
    <cfRule type="cellIs" dxfId="2469" priority="2867" stopIfTrue="1" operator="notEqual">
      <formula>BI8</formula>
    </cfRule>
    <cfRule type="expression" dxfId="2468" priority="2868" stopIfTrue="1">
      <formula>$R$7=9</formula>
    </cfRule>
  </conditionalFormatting>
  <conditionalFormatting sqref="S50">
    <cfRule type="cellIs" dxfId="2467" priority="2869" stopIfTrue="1" operator="notEqual">
      <formula>BH8</formula>
    </cfRule>
    <cfRule type="expression" dxfId="2466" priority="2870" stopIfTrue="1">
      <formula>$R$7=9</formula>
    </cfRule>
  </conditionalFormatting>
  <conditionalFormatting sqref="T48">
    <cfRule type="cellIs" dxfId="2465" priority="2863" stopIfTrue="1" operator="notEqual">
      <formula>BG10</formula>
    </cfRule>
    <cfRule type="expression" dxfId="2464" priority="2864" stopIfTrue="1">
      <formula>$R$7=9</formula>
    </cfRule>
  </conditionalFormatting>
  <conditionalFormatting sqref="U48">
    <cfRule type="cellIs" dxfId="2463" priority="2865" stopIfTrue="1" operator="notEqual">
      <formula>BF10</formula>
    </cfRule>
    <cfRule type="expression" dxfId="2462" priority="2866" stopIfTrue="1">
      <formula>$R$7=9</formula>
    </cfRule>
  </conditionalFormatting>
  <conditionalFormatting sqref="AT24">
    <cfRule type="cellIs" dxfId="2461" priority="2859" stopIfTrue="1" operator="notEqual">
      <formula>AI36</formula>
    </cfRule>
    <cfRule type="expression" dxfId="2460" priority="2860" stopIfTrue="1">
      <formula>$R$7=10</formula>
    </cfRule>
  </conditionalFormatting>
  <conditionalFormatting sqref="AU24">
    <cfRule type="cellIs" dxfId="2459" priority="2861" stopIfTrue="1" operator="notEqual">
      <formula>AH36</formula>
    </cfRule>
    <cfRule type="expression" dxfId="2458" priority="2862" stopIfTrue="1">
      <formula>$R$7=10</formula>
    </cfRule>
  </conditionalFormatting>
  <conditionalFormatting sqref="BT26">
    <cfRule type="cellIs" dxfId="2457" priority="2855" stopIfTrue="1" operator="notEqual">
      <formula>AK62</formula>
    </cfRule>
    <cfRule type="expression" dxfId="2456" priority="2856" stopIfTrue="1">
      <formula>$R$7=10</formula>
    </cfRule>
  </conditionalFormatting>
  <conditionalFormatting sqref="BU26">
    <cfRule type="cellIs" dxfId="2455" priority="2857" stopIfTrue="1" operator="notEqual">
      <formula>AJ62</formula>
    </cfRule>
    <cfRule type="expression" dxfId="2454" priority="2858" stopIfTrue="1">
      <formula>$R$7=10</formula>
    </cfRule>
  </conditionalFormatting>
  <conditionalFormatting sqref="AH36">
    <cfRule type="cellIs" dxfId="2453" priority="2851" stopIfTrue="1" operator="notEqual">
      <formula>AU24</formula>
    </cfRule>
    <cfRule type="expression" dxfId="2452" priority="2852" stopIfTrue="1">
      <formula>$R$7=10</formula>
    </cfRule>
  </conditionalFormatting>
  <conditionalFormatting sqref="AI36">
    <cfRule type="cellIs" dxfId="2451" priority="2853" stopIfTrue="1" operator="notEqual">
      <formula>AT24</formula>
    </cfRule>
    <cfRule type="expression" dxfId="2450" priority="2854" stopIfTrue="1">
      <formula>$R$7=10</formula>
    </cfRule>
  </conditionalFormatting>
  <conditionalFormatting sqref="AJ62">
    <cfRule type="cellIs" dxfId="2449" priority="2847" stopIfTrue="1" operator="notEqual">
      <formula>BU26</formula>
    </cfRule>
    <cfRule type="expression" dxfId="2448" priority="2848" stopIfTrue="1">
      <formula>$R$7=10</formula>
    </cfRule>
  </conditionalFormatting>
  <conditionalFormatting sqref="AK62">
    <cfRule type="cellIs" dxfId="2447" priority="2849" stopIfTrue="1" operator="notEqual">
      <formula>BT26</formula>
    </cfRule>
    <cfRule type="expression" dxfId="2446" priority="2850" stopIfTrue="1">
      <formula>$R$7=10</formula>
    </cfRule>
  </conditionalFormatting>
  <conditionalFormatting sqref="BN8">
    <cfRule type="cellIs" dxfId="2445" priority="2843" stopIfTrue="1" operator="notEqual">
      <formula>S56</formula>
    </cfRule>
    <cfRule type="expression" dxfId="2444" priority="2844" stopIfTrue="1">
      <formula>$R$7=12</formula>
    </cfRule>
  </conditionalFormatting>
  <conditionalFormatting sqref="BO8">
    <cfRule type="cellIs" dxfId="2443" priority="2845" stopIfTrue="1" operator="notEqual">
      <formula>R56</formula>
    </cfRule>
    <cfRule type="expression" dxfId="2442" priority="2846" stopIfTrue="1">
      <formula>$R$7=12</formula>
    </cfRule>
  </conditionalFormatting>
  <conditionalFormatting sqref="BJ12">
    <cfRule type="cellIs" dxfId="2441" priority="2839" stopIfTrue="1" operator="notEqual">
      <formula>W52</formula>
    </cfRule>
    <cfRule type="expression" dxfId="2440" priority="2840" stopIfTrue="1">
      <formula>$R$7=12</formula>
    </cfRule>
  </conditionalFormatting>
  <conditionalFormatting sqref="BK12">
    <cfRule type="cellIs" dxfId="2439" priority="2841" stopIfTrue="1" operator="notEqual">
      <formula>V52</formula>
    </cfRule>
    <cfRule type="expression" dxfId="2438" priority="2842" stopIfTrue="1">
      <formula>$R$7=12</formula>
    </cfRule>
  </conditionalFormatting>
  <conditionalFormatting sqref="BT30">
    <cfRule type="cellIs" dxfId="2437" priority="2835" stopIfTrue="1" operator="notEqual">
      <formula>AO62</formula>
    </cfRule>
    <cfRule type="expression" dxfId="2436" priority="2836" stopIfTrue="1">
      <formula>$R$7=12</formula>
    </cfRule>
  </conditionalFormatting>
  <conditionalFormatting sqref="BU30">
    <cfRule type="cellIs" dxfId="2435" priority="2837" stopIfTrue="1" operator="notEqual">
      <formula>AN62</formula>
    </cfRule>
    <cfRule type="expression" dxfId="2434" priority="2838" stopIfTrue="1">
      <formula>$R$7=12</formula>
    </cfRule>
  </conditionalFormatting>
  <conditionalFormatting sqref="V52">
    <cfRule type="cellIs" dxfId="2433" priority="2831" stopIfTrue="1" operator="notEqual">
      <formula>BK12</formula>
    </cfRule>
    <cfRule type="expression" dxfId="2432" priority="2832" stopIfTrue="1">
      <formula>$R$7=12</formula>
    </cfRule>
  </conditionalFormatting>
  <conditionalFormatting sqref="W52">
    <cfRule type="cellIs" dxfId="2431" priority="2833" stopIfTrue="1" operator="notEqual">
      <formula>BJ12</formula>
    </cfRule>
    <cfRule type="expression" dxfId="2430" priority="2834" stopIfTrue="1">
      <formula>$R$7=12</formula>
    </cfRule>
  </conditionalFormatting>
  <conditionalFormatting sqref="AN62">
    <cfRule type="cellIs" dxfId="2429" priority="2827" stopIfTrue="1" operator="notEqual">
      <formula>BU30</formula>
    </cfRule>
    <cfRule type="expression" dxfId="2428" priority="2828" stopIfTrue="1">
      <formula>$R$7=12</formula>
    </cfRule>
  </conditionalFormatting>
  <conditionalFormatting sqref="AO62">
    <cfRule type="cellIs" dxfId="2427" priority="2829" stopIfTrue="1" operator="notEqual">
      <formula>BT30</formula>
    </cfRule>
    <cfRule type="expression" dxfId="2426" priority="2830" stopIfTrue="1">
      <formula>$R$7=12</formula>
    </cfRule>
  </conditionalFormatting>
  <conditionalFormatting sqref="AV30">
    <cfRule type="cellIs" dxfId="2425" priority="2823" stopIfTrue="1" operator="notEqual">
      <formula>AO38</formula>
    </cfRule>
    <cfRule type="expression" dxfId="2424" priority="2824" stopIfTrue="1">
      <formula>$R$7=14</formula>
    </cfRule>
  </conditionalFormatting>
  <conditionalFormatting sqref="AW30">
    <cfRule type="cellIs" dxfId="2423" priority="2825" stopIfTrue="1" operator="notEqual">
      <formula>AN38</formula>
    </cfRule>
    <cfRule type="expression" dxfId="2422" priority="2826" stopIfTrue="1">
      <formula>$R$7=14</formula>
    </cfRule>
  </conditionalFormatting>
  <conditionalFormatting sqref="BU34">
    <cfRule type="cellIs" dxfId="2421" priority="2819" stopIfTrue="1" operator="notEqual">
      <formula>AR62</formula>
    </cfRule>
    <cfRule type="expression" dxfId="2420" priority="2820" stopIfTrue="1">
      <formula>$R$7=14</formula>
    </cfRule>
  </conditionalFormatting>
  <conditionalFormatting sqref="BT34">
    <cfRule type="cellIs" dxfId="2419" priority="2821" stopIfTrue="1" operator="notEqual">
      <formula>AS62</formula>
    </cfRule>
    <cfRule type="expression" dxfId="2418" priority="2822" stopIfTrue="1">
      <formula>$R$7=14</formula>
    </cfRule>
  </conditionalFormatting>
  <conditionalFormatting sqref="AR62">
    <cfRule type="cellIs" dxfId="2417" priority="2815" stopIfTrue="1" operator="notEqual">
      <formula>BU34</formula>
    </cfRule>
    <cfRule type="expression" dxfId="2416" priority="2816" stopIfTrue="1">
      <formula>$R$7=14</formula>
    </cfRule>
  </conditionalFormatting>
  <conditionalFormatting sqref="AS62">
    <cfRule type="cellIs" dxfId="2415" priority="2817" stopIfTrue="1" operator="notEqual">
      <formula>BT34</formula>
    </cfRule>
    <cfRule type="expression" dxfId="2414" priority="2818" stopIfTrue="1">
      <formula>$R$7=14</formula>
    </cfRule>
  </conditionalFormatting>
  <conditionalFormatting sqref="AN38">
    <cfRule type="cellIs" dxfId="2413" priority="2811" stopIfTrue="1" operator="notEqual">
      <formula>AW30</formula>
    </cfRule>
    <cfRule type="expression" dxfId="2412" priority="2812" stopIfTrue="1">
      <formula>$R$7=14</formula>
    </cfRule>
  </conditionalFormatting>
  <conditionalFormatting sqref="AO38">
    <cfRule type="cellIs" dxfId="2411" priority="2813" stopIfTrue="1" operator="notEqual">
      <formula>AV30</formula>
    </cfRule>
    <cfRule type="expression" dxfId="2410" priority="2814" stopIfTrue="1">
      <formula>$R$7=14</formula>
    </cfRule>
  </conditionalFormatting>
  <conditionalFormatting sqref="S10">
    <cfRule type="cellIs" dxfId="2409" priority="2807" stopIfTrue="1" operator="notEqual">
      <formula>T8</formula>
    </cfRule>
    <cfRule type="expression" dxfId="2408" priority="2808" stopIfTrue="1">
      <formula>$G$9=3</formula>
    </cfRule>
  </conditionalFormatting>
  <conditionalFormatting sqref="R10">
    <cfRule type="cellIs" dxfId="2407" priority="2809" stopIfTrue="1" operator="notEqual">
      <formula>U8</formula>
    </cfRule>
    <cfRule type="expression" dxfId="2406" priority="2810" stopIfTrue="1">
      <formula>$G$9=3</formula>
    </cfRule>
  </conditionalFormatting>
  <conditionalFormatting sqref="R22">
    <cfRule type="cellIs" dxfId="2405" priority="2803" stopIfTrue="1" operator="notEqual">
      <formula>AG8</formula>
    </cfRule>
    <cfRule type="expression" dxfId="2404" priority="2804" stopIfTrue="1">
      <formula>$G$9=9</formula>
    </cfRule>
  </conditionalFormatting>
  <conditionalFormatting sqref="S22">
    <cfRule type="cellIs" dxfId="2403" priority="2805" stopIfTrue="1" operator="notEqual">
      <formula>AF8</formula>
    </cfRule>
    <cfRule type="expression" dxfId="2402" priority="2806" stopIfTrue="1">
      <formula>$G$9=9</formula>
    </cfRule>
  </conditionalFormatting>
  <conditionalFormatting sqref="R26">
    <cfRule type="cellIs" dxfId="2401" priority="2799" stopIfTrue="1" operator="notEqual">
      <formula>AK8</formula>
    </cfRule>
    <cfRule type="expression" dxfId="2400" priority="2800" stopIfTrue="1">
      <formula>$G$9=11</formula>
    </cfRule>
  </conditionalFormatting>
  <conditionalFormatting sqref="S26">
    <cfRule type="cellIs" dxfId="2399" priority="2801" stopIfTrue="1" operator="notEqual">
      <formula>AJ8</formula>
    </cfRule>
    <cfRule type="expression" dxfId="2398" priority="2802" stopIfTrue="1">
      <formula>$G$9=11</formula>
    </cfRule>
  </conditionalFormatting>
  <conditionalFormatting sqref="R30">
    <cfRule type="cellIs" dxfId="2397" priority="2793" stopIfTrue="1" operator="notEqual">
      <formula>AO8</formula>
    </cfRule>
    <cfRule type="expression" dxfId="2396" priority="2794" stopIfTrue="1">
      <formula>$G$9=14</formula>
    </cfRule>
  </conditionalFormatting>
  <conditionalFormatting sqref="S30">
    <cfRule type="cellIs" dxfId="2395" priority="2795" stopIfTrue="1" operator="notEqual">
      <formula>AN8</formula>
    </cfRule>
    <cfRule type="expression" dxfId="2394" priority="2796" stopIfTrue="1">
      <formula>$G$9=14</formula>
    </cfRule>
  </conditionalFormatting>
  <conditionalFormatting sqref="T28">
    <cfRule type="cellIs" dxfId="2393" priority="2789" stopIfTrue="1" operator="notEqual">
      <formula>AM10</formula>
    </cfRule>
    <cfRule type="expression" dxfId="2392" priority="2790" stopIfTrue="1">
      <formula>$G$9=13</formula>
    </cfRule>
  </conditionalFormatting>
  <conditionalFormatting sqref="U28">
    <cfRule type="cellIs" dxfId="2391" priority="2791" stopIfTrue="1" operator="notEqual">
      <formula>AL10</formula>
    </cfRule>
    <cfRule type="expression" dxfId="2390" priority="2792" stopIfTrue="1">
      <formula>$G$9=13</formula>
    </cfRule>
  </conditionalFormatting>
  <conditionalFormatting sqref="T30">
    <cfRule type="cellIs" dxfId="2389" priority="2785" stopIfTrue="1" operator="notEqual">
      <formula>AO10</formula>
    </cfRule>
    <cfRule type="expression" dxfId="2388" priority="2786" stopIfTrue="1">
      <formula>$G$9=14</formula>
    </cfRule>
  </conditionalFormatting>
  <conditionalFormatting sqref="U30">
    <cfRule type="cellIs" dxfId="2387" priority="2787" stopIfTrue="1" operator="notEqual">
      <formula>AN10</formula>
    </cfRule>
    <cfRule type="expression" dxfId="2386" priority="2788" stopIfTrue="1">
      <formula>$G$9=14</formula>
    </cfRule>
  </conditionalFormatting>
  <conditionalFormatting sqref="AP12">
    <cfRule type="cellIs" dxfId="2385" priority="2781" stopIfTrue="1" operator="notEqual">
      <formula>W32</formula>
    </cfRule>
    <cfRule type="expression" dxfId="2384" priority="2782" stopIfTrue="1">
      <formula>$G$9=16</formula>
    </cfRule>
  </conditionalFormatting>
  <conditionalFormatting sqref="AQ12">
    <cfRule type="cellIs" dxfId="2383" priority="2783" stopIfTrue="1" operator="notEqual">
      <formula>V32</formula>
    </cfRule>
    <cfRule type="expression" dxfId="2382" priority="2784" stopIfTrue="1">
      <formula>$G$9=16</formula>
    </cfRule>
  </conditionalFormatting>
  <conditionalFormatting sqref="V32">
    <cfRule type="cellIs" dxfId="2381" priority="2777" stopIfTrue="1" operator="notEqual">
      <formula>AQ12</formula>
    </cfRule>
    <cfRule type="expression" dxfId="2380" priority="2778" stopIfTrue="1">
      <formula>$G$9=16</formula>
    </cfRule>
  </conditionalFormatting>
  <conditionalFormatting sqref="W32">
    <cfRule type="cellIs" dxfId="2379" priority="2779" stopIfTrue="1" operator="notEqual">
      <formula>AP12</formula>
    </cfRule>
    <cfRule type="expression" dxfId="2378" priority="2780" stopIfTrue="1">
      <formula>$G$9=16</formula>
    </cfRule>
  </conditionalFormatting>
  <conditionalFormatting sqref="AB34">
    <cfRule type="cellIs" dxfId="2377" priority="2773" stopIfTrue="1" operator="notEqual">
      <formula>AS18</formula>
    </cfRule>
    <cfRule type="expression" dxfId="2376" priority="2774" stopIfTrue="1">
      <formula>$G$9=2</formula>
    </cfRule>
  </conditionalFormatting>
  <conditionalFormatting sqref="AC34">
    <cfRule type="cellIs" dxfId="2375" priority="2775" stopIfTrue="1" operator="notEqual">
      <formula>AR18</formula>
    </cfRule>
    <cfRule type="expression" dxfId="2374" priority="2776" stopIfTrue="1">
      <formula>$G$9=2</formula>
    </cfRule>
  </conditionalFormatting>
  <conditionalFormatting sqref="AD34">
    <cfRule type="cellIs" dxfId="2373" priority="2769" stopIfTrue="1" operator="notEqual">
      <formula>AS20</formula>
    </cfRule>
    <cfRule type="expression" dxfId="2372" priority="2770" stopIfTrue="1">
      <formula>$G$9=3</formula>
    </cfRule>
  </conditionalFormatting>
  <conditionalFormatting sqref="AE34">
    <cfRule type="cellIs" dxfId="2371" priority="2771" stopIfTrue="1" operator="notEqual">
      <formula>AR20</formula>
    </cfRule>
    <cfRule type="expression" dxfId="2370" priority="2772" stopIfTrue="1">
      <formula>$G$9=3</formula>
    </cfRule>
  </conditionalFormatting>
  <conditionalFormatting sqref="AF34">
    <cfRule type="cellIs" dxfId="2369" priority="2765" stopIfTrue="1" operator="notEqual">
      <formula>AS22</formula>
    </cfRule>
    <cfRule type="expression" dxfId="2368" priority="2766" stopIfTrue="1">
      <formula>$G$9=5</formula>
    </cfRule>
  </conditionalFormatting>
  <conditionalFormatting sqref="AG34">
    <cfRule type="cellIs" dxfId="2367" priority="2767" stopIfTrue="1" operator="notEqual">
      <formula>AR22</formula>
    </cfRule>
    <cfRule type="expression" dxfId="2366" priority="2768" stopIfTrue="1">
      <formula>$G$9=5</formula>
    </cfRule>
  </conditionalFormatting>
  <conditionalFormatting sqref="BB36">
    <cfRule type="cellIs" dxfId="2365" priority="2761" stopIfTrue="1" operator="notEqual">
      <formula>AU44</formula>
    </cfRule>
    <cfRule type="expression" dxfId="2364" priority="2762" stopIfTrue="1">
      <formula>$G$9=7</formula>
    </cfRule>
  </conditionalFormatting>
  <conditionalFormatting sqref="BC36">
    <cfRule type="cellIs" dxfId="2363" priority="2763" stopIfTrue="1" operator="notEqual">
      <formula>AT44</formula>
    </cfRule>
    <cfRule type="expression" dxfId="2362" priority="2764" stopIfTrue="1">
      <formula>$G$9=7</formula>
    </cfRule>
  </conditionalFormatting>
  <conditionalFormatting sqref="AX44">
    <cfRule type="cellIs" dxfId="2361" priority="2749" stopIfTrue="1" operator="notEqual">
      <formula>BC40</formula>
    </cfRule>
    <cfRule type="expression" dxfId="2360" priority="2750" stopIfTrue="1">
      <formula>$G$9=16</formula>
    </cfRule>
  </conditionalFormatting>
  <conditionalFormatting sqref="AY44">
    <cfRule type="cellIs" dxfId="2359" priority="2751" stopIfTrue="1" operator="notEqual">
      <formula>BB40</formula>
    </cfRule>
    <cfRule type="expression" dxfId="2358" priority="2752" stopIfTrue="1">
      <formula>$G$9=16</formula>
    </cfRule>
  </conditionalFormatting>
  <conditionalFormatting sqref="AX46">
    <cfRule type="cellIs" dxfId="2357" priority="2745" stopIfTrue="1" operator="notEqual">
      <formula>BE40</formula>
    </cfRule>
    <cfRule type="expression" dxfId="2356" priority="2746" stopIfTrue="1">
      <formula>$G$9=16</formula>
    </cfRule>
  </conditionalFormatting>
  <conditionalFormatting sqref="AY46">
    <cfRule type="cellIs" dxfId="2355" priority="2747" stopIfTrue="1" operator="notEqual">
      <formula>BD40</formula>
    </cfRule>
    <cfRule type="expression" dxfId="2354" priority="2748" stopIfTrue="1">
      <formula>$G$9=16</formula>
    </cfRule>
  </conditionalFormatting>
  <conditionalFormatting sqref="BB38">
    <cfRule type="cellIs" dxfId="2353" priority="2741" stopIfTrue="1" operator="notEqual">
      <formula>AW44</formula>
    </cfRule>
    <cfRule type="expression" dxfId="2352" priority="2742" stopIfTrue="1">
      <formula>$G$9=7</formula>
    </cfRule>
  </conditionalFormatting>
  <conditionalFormatting sqref="BC38">
    <cfRule type="cellIs" dxfId="2351" priority="2743" stopIfTrue="1" operator="notEqual">
      <formula>AV44</formula>
    </cfRule>
    <cfRule type="expression" dxfId="2350" priority="2744" stopIfTrue="1">
      <formula>$G$9=7</formula>
    </cfRule>
  </conditionalFormatting>
  <conditionalFormatting sqref="BB40">
    <cfRule type="cellIs" dxfId="2349" priority="2737" stopIfTrue="1" operator="notEqual">
      <formula>AY44</formula>
    </cfRule>
    <cfRule type="expression" dxfId="2348" priority="2738" stopIfTrue="1">
      <formula>$G$9=7</formula>
    </cfRule>
  </conditionalFormatting>
  <conditionalFormatting sqref="BC40">
    <cfRule type="cellIs" dxfId="2347" priority="2739" stopIfTrue="1" operator="notEqual">
      <formula>AX44</formula>
    </cfRule>
    <cfRule type="expression" dxfId="2346" priority="2740" stopIfTrue="1">
      <formula>$G$9=7</formula>
    </cfRule>
  </conditionalFormatting>
  <conditionalFormatting sqref="AT52">
    <cfRule type="cellIs" dxfId="2345" priority="2733" stopIfTrue="1" operator="notEqual">
      <formula>BK36</formula>
    </cfRule>
    <cfRule type="expression" dxfId="2344" priority="2734" stopIfTrue="1">
      <formula>$G$9=9</formula>
    </cfRule>
  </conditionalFormatting>
  <conditionalFormatting sqref="AU52">
    <cfRule type="cellIs" dxfId="2343" priority="2735" stopIfTrue="1" operator="notEqual">
      <formula>BJ36</formula>
    </cfRule>
    <cfRule type="expression" dxfId="2342" priority="2736" stopIfTrue="1">
      <formula>$G$9=9</formula>
    </cfRule>
  </conditionalFormatting>
  <conditionalFormatting sqref="AT54">
    <cfRule type="cellIs" dxfId="2341" priority="2729" stopIfTrue="1" operator="notEqual">
      <formula>BM36</formula>
    </cfRule>
    <cfRule type="expression" dxfId="2340" priority="2730" stopIfTrue="1">
      <formula>$G$9=9</formula>
    </cfRule>
  </conditionalFormatting>
  <conditionalFormatting sqref="AU54">
    <cfRule type="cellIs" dxfId="2339" priority="2731" stopIfTrue="1" operator="notEqual">
      <formula>BL36</formula>
    </cfRule>
    <cfRule type="expression" dxfId="2338" priority="2732" stopIfTrue="1">
      <formula>$G$9=9</formula>
    </cfRule>
  </conditionalFormatting>
  <conditionalFormatting sqref="AT56">
    <cfRule type="cellIs" dxfId="2337" priority="2725" stopIfTrue="1" operator="notEqual">
      <formula>BO36</formula>
    </cfRule>
    <cfRule type="expression" dxfId="2336" priority="2726" stopIfTrue="1">
      <formula>$G$9=9</formula>
    </cfRule>
  </conditionalFormatting>
  <conditionalFormatting sqref="AU56">
    <cfRule type="cellIs" dxfId="2335" priority="2727" stopIfTrue="1" operator="notEqual">
      <formula>BN36</formula>
    </cfRule>
    <cfRule type="expression" dxfId="2334" priority="2728" stopIfTrue="1">
      <formula>$G$9=9</formula>
    </cfRule>
  </conditionalFormatting>
  <conditionalFormatting sqref="AT58">
    <cfRule type="cellIs" dxfId="2333" priority="2721" stopIfTrue="1" operator="notEqual">
      <formula>BQ36</formula>
    </cfRule>
    <cfRule type="expression" dxfId="2332" priority="2722" stopIfTrue="1">
      <formula>$G$9=9</formula>
    </cfRule>
  </conditionalFormatting>
  <conditionalFormatting sqref="AU58">
    <cfRule type="cellIs" dxfId="2331" priority="2723" stopIfTrue="1" operator="notEqual">
      <formula>BP36</formula>
    </cfRule>
    <cfRule type="expression" dxfId="2330" priority="2724" stopIfTrue="1">
      <formula>$G$9=9</formula>
    </cfRule>
  </conditionalFormatting>
  <conditionalFormatting sqref="AT60">
    <cfRule type="cellIs" dxfId="2329" priority="2717" stopIfTrue="1" operator="notEqual">
      <formula>BS36</formula>
    </cfRule>
    <cfRule type="expression" dxfId="2328" priority="2718" stopIfTrue="1">
      <formula>$G$9=9</formula>
    </cfRule>
  </conditionalFormatting>
  <conditionalFormatting sqref="AU60">
    <cfRule type="cellIs" dxfId="2327" priority="2719" stopIfTrue="1" operator="notEqual">
      <formula>BR36</formula>
    </cfRule>
    <cfRule type="expression" dxfId="2326" priority="2720" stopIfTrue="1">
      <formula>$G$9=9</formula>
    </cfRule>
  </conditionalFormatting>
  <conditionalFormatting sqref="AT62">
    <cfRule type="cellIs" dxfId="2325" priority="2713" stopIfTrue="1" operator="notEqual">
      <formula>BU36</formula>
    </cfRule>
    <cfRule type="expression" dxfId="2324" priority="2714" stopIfTrue="1">
      <formula>$G$9=9</formula>
    </cfRule>
  </conditionalFormatting>
  <conditionalFormatting sqref="AU62">
    <cfRule type="cellIs" dxfId="2323" priority="2715" stopIfTrue="1" operator="notEqual">
      <formula>BT36</formula>
    </cfRule>
    <cfRule type="expression" dxfId="2322" priority="2716" stopIfTrue="1">
      <formula>$G$9=9</formula>
    </cfRule>
  </conditionalFormatting>
  <conditionalFormatting sqref="BJ36">
    <cfRule type="cellIs" dxfId="2321" priority="2709" stopIfTrue="1" operator="notEqual">
      <formula>AU52</formula>
    </cfRule>
    <cfRule type="expression" dxfId="2320" priority="2710" stopIfTrue="1">
      <formula>$G$9=9</formula>
    </cfRule>
  </conditionalFormatting>
  <conditionalFormatting sqref="BK36">
    <cfRule type="cellIs" dxfId="2319" priority="2711" stopIfTrue="1" operator="notEqual">
      <formula>AT52</formula>
    </cfRule>
    <cfRule type="expression" dxfId="2318" priority="2712" stopIfTrue="1">
      <formula>$G$9=9</formula>
    </cfRule>
  </conditionalFormatting>
  <conditionalFormatting sqref="BL36">
    <cfRule type="cellIs" dxfId="2317" priority="2705" stopIfTrue="1" operator="notEqual">
      <formula>AU54</formula>
    </cfRule>
    <cfRule type="expression" dxfId="2316" priority="2706" stopIfTrue="1">
      <formula>$G$9=9</formula>
    </cfRule>
  </conditionalFormatting>
  <conditionalFormatting sqref="BM36">
    <cfRule type="cellIs" dxfId="2315" priority="2707" stopIfTrue="1" operator="notEqual">
      <formula>AT54</formula>
    </cfRule>
    <cfRule type="expression" dxfId="2314" priority="2708" stopIfTrue="1">
      <formula>$G$9=9</formula>
    </cfRule>
  </conditionalFormatting>
  <conditionalFormatting sqref="BN36">
    <cfRule type="cellIs" dxfId="2313" priority="2701" stopIfTrue="1" operator="notEqual">
      <formula>AU56</formula>
    </cfRule>
    <cfRule type="expression" dxfId="2312" priority="2702" stopIfTrue="1">
      <formula>$G$9=9</formula>
    </cfRule>
  </conditionalFormatting>
  <conditionalFormatting sqref="BO36">
    <cfRule type="cellIs" dxfId="2311" priority="2703" stopIfTrue="1" operator="notEqual">
      <formula>AT56</formula>
    </cfRule>
    <cfRule type="expression" dxfId="2310" priority="2704" stopIfTrue="1">
      <formula>$G$9=9</formula>
    </cfRule>
  </conditionalFormatting>
  <conditionalFormatting sqref="BP36">
    <cfRule type="cellIs" dxfId="2309" priority="2697" stopIfTrue="1" operator="notEqual">
      <formula>AU58</formula>
    </cfRule>
  </conditionalFormatting>
  <conditionalFormatting sqref="BQ36">
    <cfRule type="cellIs" dxfId="2308" priority="2699" stopIfTrue="1" operator="notEqual">
      <formula>AT58</formula>
    </cfRule>
  </conditionalFormatting>
  <conditionalFormatting sqref="BR36">
    <cfRule type="cellIs" dxfId="2307" priority="2693" stopIfTrue="1" operator="notEqual">
      <formula>AU60</formula>
    </cfRule>
    <cfRule type="expression" dxfId="2306" priority="2694" stopIfTrue="1">
      <formula>$G$9=9</formula>
    </cfRule>
  </conditionalFormatting>
  <conditionalFormatting sqref="BS36">
    <cfRule type="cellIs" dxfId="2305" priority="2695" stopIfTrue="1" operator="notEqual">
      <formula>AT60</formula>
    </cfRule>
    <cfRule type="expression" dxfId="2304" priority="2696" stopIfTrue="1">
      <formula>$G$9=9</formula>
    </cfRule>
  </conditionalFormatting>
  <conditionalFormatting sqref="BT36">
    <cfRule type="cellIs" dxfId="2303" priority="2689" stopIfTrue="1" operator="notEqual">
      <formula>AU62</formula>
    </cfRule>
    <cfRule type="expression" dxfId="2302" priority="2690" stopIfTrue="1">
      <formula>$G$9=9</formula>
    </cfRule>
  </conditionalFormatting>
  <conditionalFormatting sqref="BU36">
    <cfRule type="cellIs" dxfId="2301" priority="2691" stopIfTrue="1" operator="notEqual">
      <formula>AT62</formula>
    </cfRule>
    <cfRule type="expression" dxfId="2300" priority="2692" stopIfTrue="1">
      <formula>$G$9=9</formula>
    </cfRule>
  </conditionalFormatting>
  <conditionalFormatting sqref="AX62">
    <cfRule type="cellIs" dxfId="2299" priority="2685" stopIfTrue="1" operator="notEqual">
      <formula>BU40</formula>
    </cfRule>
    <cfRule type="expression" dxfId="2298" priority="2686" stopIfTrue="1">
      <formula>$G$9=15</formula>
    </cfRule>
  </conditionalFormatting>
  <conditionalFormatting sqref="AY62">
    <cfRule type="cellIs" dxfId="2297" priority="2687" stopIfTrue="1" operator="notEqual">
      <formula>BT40</formula>
    </cfRule>
    <cfRule type="expression" dxfId="2296" priority="2688" stopIfTrue="1">
      <formula>$G$9=15</formula>
    </cfRule>
  </conditionalFormatting>
  <conditionalFormatting sqref="R18">
    <cfRule type="cellIs" dxfId="2295" priority="2669" stopIfTrue="1" operator="notEqual">
      <formula>AC8</formula>
    </cfRule>
    <cfRule type="expression" dxfId="2294" priority="2670" stopIfTrue="1">
      <formula>$G$9=7</formula>
    </cfRule>
  </conditionalFormatting>
  <conditionalFormatting sqref="S18">
    <cfRule type="cellIs" dxfId="2293" priority="2671" stopIfTrue="1" operator="notEqual">
      <formula>AB8</formula>
    </cfRule>
    <cfRule type="expression" dxfId="2292" priority="2672" stopIfTrue="1">
      <formula>$G$9=7</formula>
    </cfRule>
  </conditionalFormatting>
  <conditionalFormatting sqref="AZ26">
    <cfRule type="cellIs" dxfId="2291" priority="2665" stopIfTrue="1" operator="notEqual">
      <formula>AK42</formula>
    </cfRule>
    <cfRule type="expression" dxfId="2290" priority="2666" stopIfTrue="1">
      <formula>$R$7=14</formula>
    </cfRule>
  </conditionalFormatting>
  <conditionalFormatting sqref="BA26">
    <cfRule type="cellIs" dxfId="2289" priority="2667" stopIfTrue="1" operator="notEqual">
      <formula>AJ42</formula>
    </cfRule>
    <cfRule type="expression" dxfId="2288" priority="2668" stopIfTrue="1">
      <formula>$R$7=14</formula>
    </cfRule>
  </conditionalFormatting>
  <conditionalFormatting sqref="T7:AU7">
    <cfRule type="cellIs" dxfId="2287" priority="2656" stopIfTrue="1" operator="equal">
      <formula>2</formula>
    </cfRule>
    <cfRule type="cellIs" dxfId="2286" priority="2657" stopIfTrue="1" operator="equal">
      <formula>1</formula>
    </cfRule>
    <cfRule type="expression" dxfId="2285" priority="2658" stopIfTrue="1">
      <formula>T8+U8&lt;3</formula>
    </cfRule>
  </conditionalFormatting>
  <conditionalFormatting sqref="AT15:BA15">
    <cfRule type="cellIs" dxfId="2284" priority="2620" stopIfTrue="1" operator="equal">
      <formula>2</formula>
    </cfRule>
    <cfRule type="cellIs" dxfId="2283" priority="2621" stopIfTrue="1" operator="equal">
      <formula>1</formula>
    </cfRule>
    <cfRule type="expression" dxfId="2282" priority="2622" stopIfTrue="1">
      <formula>AT16+AU16&lt;3</formula>
    </cfRule>
  </conditionalFormatting>
  <conditionalFormatting sqref="BB15:BC15">
    <cfRule type="cellIs" dxfId="2281" priority="2614" stopIfTrue="1" operator="equal">
      <formula>2</formula>
    </cfRule>
    <cfRule type="cellIs" dxfId="2280" priority="2615" stopIfTrue="1" operator="equal">
      <formula>1</formula>
    </cfRule>
    <cfRule type="expression" dxfId="2279" priority="2616" stopIfTrue="1">
      <formula>BB16+BC16&lt;3</formula>
    </cfRule>
  </conditionalFormatting>
  <conditionalFormatting sqref="AT17:BA17">
    <cfRule type="cellIs" dxfId="2278" priority="2611" stopIfTrue="1" operator="equal">
      <formula>2</formula>
    </cfRule>
    <cfRule type="cellIs" dxfId="2277" priority="2612" stopIfTrue="1" operator="equal">
      <formula>1</formula>
    </cfRule>
    <cfRule type="expression" dxfId="2276" priority="2613" stopIfTrue="1">
      <formula>AT18+AU18&lt;3</formula>
    </cfRule>
  </conditionalFormatting>
  <conditionalFormatting sqref="BB17:BC17">
    <cfRule type="cellIs" dxfId="2275" priority="2605" stopIfTrue="1" operator="equal">
      <formula>2</formula>
    </cfRule>
    <cfRule type="cellIs" dxfId="2274" priority="2606" stopIfTrue="1" operator="equal">
      <formula>1</formula>
    </cfRule>
    <cfRule type="expression" dxfId="2273" priority="2607" stopIfTrue="1">
      <formula>BB18+BC18&lt;3</formula>
    </cfRule>
  </conditionalFormatting>
  <conditionalFormatting sqref="AT19:BA19">
    <cfRule type="cellIs" dxfId="2272" priority="2602" stopIfTrue="1" operator="equal">
      <formula>2</formula>
    </cfRule>
    <cfRule type="cellIs" dxfId="2271" priority="2603" stopIfTrue="1" operator="equal">
      <formula>1</formula>
    </cfRule>
    <cfRule type="expression" dxfId="2270" priority="2604" stopIfTrue="1">
      <formula>AT20+AU20&lt;3</formula>
    </cfRule>
  </conditionalFormatting>
  <conditionalFormatting sqref="BB19:BC19">
    <cfRule type="cellIs" dxfId="2269" priority="2596" stopIfTrue="1" operator="equal">
      <formula>2</formula>
    </cfRule>
    <cfRule type="cellIs" dxfId="2268" priority="2597" stopIfTrue="1" operator="equal">
      <formula>1</formula>
    </cfRule>
    <cfRule type="expression" dxfId="2267" priority="2598" stopIfTrue="1">
      <formula>BB20+BC20&lt;3</formula>
    </cfRule>
  </conditionalFormatting>
  <conditionalFormatting sqref="AT21:BA21">
    <cfRule type="cellIs" dxfId="2266" priority="2593" stopIfTrue="1" operator="equal">
      <formula>2</formula>
    </cfRule>
    <cfRule type="cellIs" dxfId="2265" priority="2594" stopIfTrue="1" operator="equal">
      <formula>1</formula>
    </cfRule>
    <cfRule type="expression" dxfId="2264" priority="2595" stopIfTrue="1">
      <formula>AT22+AU22&lt;3</formula>
    </cfRule>
  </conditionalFormatting>
  <conditionalFormatting sqref="BB21:BC21">
    <cfRule type="cellIs" dxfId="2263" priority="2587" stopIfTrue="1" operator="equal">
      <formula>2</formula>
    </cfRule>
    <cfRule type="cellIs" dxfId="2262" priority="2588" stopIfTrue="1" operator="equal">
      <formula>1</formula>
    </cfRule>
    <cfRule type="expression" dxfId="2261" priority="2589" stopIfTrue="1">
      <formula>BB22+BC22&lt;3</formula>
    </cfRule>
  </conditionalFormatting>
  <conditionalFormatting sqref="AT23:BA23">
    <cfRule type="cellIs" dxfId="2260" priority="2584" stopIfTrue="1" operator="equal">
      <formula>2</formula>
    </cfRule>
    <cfRule type="cellIs" dxfId="2259" priority="2585" stopIfTrue="1" operator="equal">
      <formula>1</formula>
    </cfRule>
    <cfRule type="expression" dxfId="2258" priority="2586" stopIfTrue="1">
      <formula>AT24+AU24&lt;3</formula>
    </cfRule>
  </conditionalFormatting>
  <conditionalFormatting sqref="BB23:BC23">
    <cfRule type="cellIs" dxfId="2257" priority="2578" stopIfTrue="1" operator="equal">
      <formula>2</formula>
    </cfRule>
    <cfRule type="cellIs" dxfId="2256" priority="2579" stopIfTrue="1" operator="equal">
      <formula>1</formula>
    </cfRule>
    <cfRule type="expression" dxfId="2255" priority="2580" stopIfTrue="1">
      <formula>BB24+BC24&lt;3</formula>
    </cfRule>
  </conditionalFormatting>
  <conditionalFormatting sqref="AT25:BA25">
    <cfRule type="cellIs" dxfId="2254" priority="2575" stopIfTrue="1" operator="equal">
      <formula>2</formula>
    </cfRule>
    <cfRule type="cellIs" dxfId="2253" priority="2576" stopIfTrue="1" operator="equal">
      <formula>1</formula>
    </cfRule>
    <cfRule type="expression" dxfId="2252" priority="2577" stopIfTrue="1">
      <formula>AT26+AU26&lt;3</formula>
    </cfRule>
  </conditionalFormatting>
  <conditionalFormatting sqref="BB25:BC25">
    <cfRule type="cellIs" dxfId="2251" priority="2569" stopIfTrue="1" operator="equal">
      <formula>2</formula>
    </cfRule>
    <cfRule type="cellIs" dxfId="2250" priority="2570" stopIfTrue="1" operator="equal">
      <formula>1</formula>
    </cfRule>
    <cfRule type="expression" dxfId="2249" priority="2571" stopIfTrue="1">
      <formula>BB26+BC26&lt;3</formula>
    </cfRule>
  </conditionalFormatting>
  <conditionalFormatting sqref="AT27:BA27">
    <cfRule type="cellIs" dxfId="2248" priority="2566" stopIfTrue="1" operator="equal">
      <formula>2</formula>
    </cfRule>
    <cfRule type="cellIs" dxfId="2247" priority="2567" stopIfTrue="1" operator="equal">
      <formula>1</formula>
    </cfRule>
    <cfRule type="expression" dxfId="2246" priority="2568" stopIfTrue="1">
      <formula>AT28+AU28&lt;3</formula>
    </cfRule>
  </conditionalFormatting>
  <conditionalFormatting sqref="BB27:BC27">
    <cfRule type="cellIs" dxfId="2245" priority="2560" stopIfTrue="1" operator="equal">
      <formula>2</formula>
    </cfRule>
    <cfRule type="cellIs" dxfId="2244" priority="2561" stopIfTrue="1" operator="equal">
      <formula>1</formula>
    </cfRule>
    <cfRule type="expression" dxfId="2243" priority="2562" stopIfTrue="1">
      <formula>BB28+BC28&lt;3</formula>
    </cfRule>
  </conditionalFormatting>
  <conditionalFormatting sqref="AT29:BA29">
    <cfRule type="cellIs" dxfId="2242" priority="2557" stopIfTrue="1" operator="equal">
      <formula>2</formula>
    </cfRule>
    <cfRule type="cellIs" dxfId="2241" priority="2558" stopIfTrue="1" operator="equal">
      <formula>1</formula>
    </cfRule>
    <cfRule type="expression" dxfId="2240" priority="2559" stopIfTrue="1">
      <formula>AT30+AU30&lt;3</formula>
    </cfRule>
  </conditionalFormatting>
  <conditionalFormatting sqref="BB29:BC29">
    <cfRule type="cellIs" dxfId="2239" priority="2551" stopIfTrue="1" operator="equal">
      <formula>2</formula>
    </cfRule>
    <cfRule type="cellIs" dxfId="2238" priority="2552" stopIfTrue="1" operator="equal">
      <formula>1</formula>
    </cfRule>
    <cfRule type="expression" dxfId="2237" priority="2553" stopIfTrue="1">
      <formula>BB30+BC30&lt;3</formula>
    </cfRule>
  </conditionalFormatting>
  <conditionalFormatting sqref="AT31:BA31">
    <cfRule type="cellIs" dxfId="2236" priority="2548" stopIfTrue="1" operator="equal">
      <formula>2</formula>
    </cfRule>
    <cfRule type="cellIs" dxfId="2235" priority="2549" stopIfTrue="1" operator="equal">
      <formula>1</formula>
    </cfRule>
    <cfRule type="expression" dxfId="2234" priority="2550" stopIfTrue="1">
      <formula>AT32+AU32&lt;3</formula>
    </cfRule>
  </conditionalFormatting>
  <conditionalFormatting sqref="BB31:BC31">
    <cfRule type="cellIs" dxfId="2233" priority="2542" stopIfTrue="1" operator="equal">
      <formula>2</formula>
    </cfRule>
    <cfRule type="cellIs" dxfId="2232" priority="2543" stopIfTrue="1" operator="equal">
      <formula>1</formula>
    </cfRule>
    <cfRule type="expression" dxfId="2231" priority="2544" stopIfTrue="1">
      <formula>BB32+BC32&lt;3</formula>
    </cfRule>
  </conditionalFormatting>
  <conditionalFormatting sqref="AT33:BA33">
    <cfRule type="cellIs" dxfId="2230" priority="2539" stopIfTrue="1" operator="equal">
      <formula>2</formula>
    </cfRule>
    <cfRule type="cellIs" dxfId="2229" priority="2540" stopIfTrue="1" operator="equal">
      <formula>1</formula>
    </cfRule>
    <cfRule type="expression" dxfId="2228" priority="2541" stopIfTrue="1">
      <formula>AT34+AU34&lt;3</formula>
    </cfRule>
  </conditionalFormatting>
  <conditionalFormatting sqref="BB33:BC33">
    <cfRule type="cellIs" dxfId="2227" priority="2533" stopIfTrue="1" operator="equal">
      <formula>2</formula>
    </cfRule>
    <cfRule type="cellIs" dxfId="2226" priority="2534" stopIfTrue="1" operator="equal">
      <formula>1</formula>
    </cfRule>
    <cfRule type="expression" dxfId="2225" priority="2535" stopIfTrue="1">
      <formula>BB34+BC34&lt;3</formula>
    </cfRule>
  </conditionalFormatting>
  <conditionalFormatting sqref="AV35:AW35">
    <cfRule type="cellIs" dxfId="2224" priority="2530" stopIfTrue="1" operator="equal">
      <formula>2</formula>
    </cfRule>
    <cfRule type="cellIs" dxfId="2223" priority="2531" stopIfTrue="1" operator="equal">
      <formula>1</formula>
    </cfRule>
    <cfRule type="expression" dxfId="2222" priority="2532" stopIfTrue="1">
      <formula>AV36+AW36&lt;3</formula>
    </cfRule>
  </conditionalFormatting>
  <conditionalFormatting sqref="BB41:BC41">
    <cfRule type="cellIs" dxfId="2221" priority="2500" stopIfTrue="1" operator="equal">
      <formula>2</formula>
    </cfRule>
    <cfRule type="cellIs" dxfId="2220" priority="2501" stopIfTrue="1" operator="equal">
      <formula>1</formula>
    </cfRule>
    <cfRule type="expression" dxfId="2219" priority="2502" stopIfTrue="1">
      <formula>BB42+BC42&lt;3</formula>
    </cfRule>
  </conditionalFormatting>
  <conditionalFormatting sqref="AX37:BA37">
    <cfRule type="cellIs" dxfId="2218" priority="2521" stopIfTrue="1" operator="equal">
      <formula>2</formula>
    </cfRule>
    <cfRule type="cellIs" dxfId="2217" priority="2522" stopIfTrue="1" operator="equal">
      <formula>1</formula>
    </cfRule>
    <cfRule type="expression" dxfId="2216" priority="2523" stopIfTrue="1">
      <formula>AX38+AY38&lt;3</formula>
    </cfRule>
  </conditionalFormatting>
  <conditionalFormatting sqref="BB37:BC37">
    <cfRule type="cellIs" dxfId="2215" priority="2515" stopIfTrue="1" operator="equal">
      <formula>2</formula>
    </cfRule>
    <cfRule type="cellIs" dxfId="2214" priority="2516" stopIfTrue="1" operator="equal">
      <formula>1</formula>
    </cfRule>
    <cfRule type="expression" dxfId="2213" priority="2517" stopIfTrue="1">
      <formula>BB38+BC38&lt;3</formula>
    </cfRule>
  </conditionalFormatting>
  <conditionalFormatting sqref="AZ39:BA39">
    <cfRule type="cellIs" dxfId="2212" priority="2512" stopIfTrue="1" operator="equal">
      <formula>2</formula>
    </cfRule>
    <cfRule type="cellIs" dxfId="2211" priority="2513" stopIfTrue="1" operator="equal">
      <formula>1</formula>
    </cfRule>
    <cfRule type="expression" dxfId="2210" priority="2514" stopIfTrue="1">
      <formula>AZ40+BA40&lt;3</formula>
    </cfRule>
  </conditionalFormatting>
  <conditionalFormatting sqref="BB39:BC39">
    <cfRule type="cellIs" dxfId="2209" priority="2506" stopIfTrue="1" operator="equal">
      <formula>2</formula>
    </cfRule>
    <cfRule type="cellIs" dxfId="2208" priority="2507" stopIfTrue="1" operator="equal">
      <formula>1</formula>
    </cfRule>
    <cfRule type="expression" dxfId="2207" priority="2508" stopIfTrue="1">
      <formula>BB40+BC40&lt;3</formula>
    </cfRule>
  </conditionalFormatting>
  <conditionalFormatting sqref="BD43:BS43">
    <cfRule type="cellIs" dxfId="2206" priority="2497" stopIfTrue="1" operator="equal">
      <formula>2</formula>
    </cfRule>
    <cfRule type="cellIs" dxfId="2205" priority="2498" stopIfTrue="1" operator="equal">
      <formula>1</formula>
    </cfRule>
    <cfRule type="expression" dxfId="2204" priority="2499" stopIfTrue="1">
      <formula>BD44+BE44&lt;3</formula>
    </cfRule>
  </conditionalFormatting>
  <conditionalFormatting sqref="BF45:BS45">
    <cfRule type="cellIs" dxfId="2203" priority="2491" stopIfTrue="1" operator="equal">
      <formula>2</formula>
    </cfRule>
    <cfRule type="cellIs" dxfId="2202" priority="2492" stopIfTrue="1" operator="equal">
      <formula>1</formula>
    </cfRule>
    <cfRule type="expression" dxfId="2201" priority="2493" stopIfTrue="1">
      <formula>BF46+BG46&lt;3</formula>
    </cfRule>
  </conditionalFormatting>
  <conditionalFormatting sqref="BH47:BS47">
    <cfRule type="cellIs" dxfId="2200" priority="2485" stopIfTrue="1" operator="equal">
      <formula>2</formula>
    </cfRule>
    <cfRule type="cellIs" dxfId="2199" priority="2486" stopIfTrue="1" operator="equal">
      <formula>1</formula>
    </cfRule>
    <cfRule type="expression" dxfId="2198" priority="2487" stopIfTrue="1">
      <formula>BH48+BI48&lt;3</formula>
    </cfRule>
  </conditionalFormatting>
  <conditionalFormatting sqref="BJ49:BS49">
    <cfRule type="cellIs" dxfId="2197" priority="2479" stopIfTrue="1" operator="equal">
      <formula>2</formula>
    </cfRule>
    <cfRule type="cellIs" dxfId="2196" priority="2480" stopIfTrue="1" operator="equal">
      <formula>1</formula>
    </cfRule>
    <cfRule type="expression" dxfId="2195" priority="2481" stopIfTrue="1">
      <formula>BJ50+BK50&lt;3</formula>
    </cfRule>
  </conditionalFormatting>
  <conditionalFormatting sqref="AL25:AS25">
    <cfRule type="cellIs" dxfId="2194" priority="2377" stopIfTrue="1" operator="equal">
      <formula>2</formula>
    </cfRule>
    <cfRule type="cellIs" dxfId="2193" priority="2378" stopIfTrue="1" operator="equal">
      <formula>1</formula>
    </cfRule>
    <cfRule type="expression" dxfId="2192" priority="2379" stopIfTrue="1">
      <formula>AL26+AM26&lt;3</formula>
    </cfRule>
  </conditionalFormatting>
  <conditionalFormatting sqref="V9:AS9">
    <cfRule type="cellIs" dxfId="2191" priority="2401" stopIfTrue="1" operator="equal">
      <formula>2</formula>
    </cfRule>
    <cfRule type="cellIs" dxfId="2190" priority="2402" stopIfTrue="1" operator="equal">
      <formula>1</formula>
    </cfRule>
    <cfRule type="expression" dxfId="2189" priority="2403" stopIfTrue="1">
      <formula>V10+W10&lt;3</formula>
    </cfRule>
  </conditionalFormatting>
  <conditionalFormatting sqref="X11:AS11">
    <cfRule type="cellIs" dxfId="2188" priority="2398" stopIfTrue="1" operator="equal">
      <formula>2</formula>
    </cfRule>
    <cfRule type="cellIs" dxfId="2187" priority="2399" stopIfTrue="1" operator="equal">
      <formula>1</formula>
    </cfRule>
    <cfRule type="expression" dxfId="2186" priority="2400" stopIfTrue="1">
      <formula>X12+Y12&lt;3</formula>
    </cfRule>
  </conditionalFormatting>
  <conditionalFormatting sqref="Z13:AS13">
    <cfRule type="cellIs" dxfId="2185" priority="2395" stopIfTrue="1" operator="equal">
      <formula>2</formula>
    </cfRule>
    <cfRule type="cellIs" dxfId="2184" priority="2396" stopIfTrue="1" operator="equal">
      <formula>1</formula>
    </cfRule>
    <cfRule type="expression" dxfId="2183" priority="2397" stopIfTrue="1">
      <formula>Z14+AA14&lt;3</formula>
    </cfRule>
  </conditionalFormatting>
  <conditionalFormatting sqref="AB15:AS15">
    <cfRule type="cellIs" dxfId="2182" priority="2392" stopIfTrue="1" operator="equal">
      <formula>2</formula>
    </cfRule>
    <cfRule type="cellIs" dxfId="2181" priority="2393" stopIfTrue="1" operator="equal">
      <formula>1</formula>
    </cfRule>
    <cfRule type="expression" dxfId="2180" priority="2394" stopIfTrue="1">
      <formula>AB16+AC16&lt;3</formula>
    </cfRule>
  </conditionalFormatting>
  <conditionalFormatting sqref="AD17:AS17">
    <cfRule type="cellIs" dxfId="2179" priority="2389" stopIfTrue="1" operator="equal">
      <formula>2</formula>
    </cfRule>
    <cfRule type="cellIs" dxfId="2178" priority="2390" stopIfTrue="1" operator="equal">
      <formula>1</formula>
    </cfRule>
    <cfRule type="expression" dxfId="2177" priority="2391" stopIfTrue="1">
      <formula>AD18+AE18&lt;3</formula>
    </cfRule>
  </conditionalFormatting>
  <conditionalFormatting sqref="AF19:AS19">
    <cfRule type="cellIs" dxfId="2176" priority="2386" stopIfTrue="1" operator="equal">
      <formula>2</formula>
    </cfRule>
    <cfRule type="cellIs" dxfId="2175" priority="2387" stopIfTrue="1" operator="equal">
      <formula>1</formula>
    </cfRule>
    <cfRule type="expression" dxfId="2174" priority="2388" stopIfTrue="1">
      <formula>AF20+AG20&lt;3</formula>
    </cfRule>
  </conditionalFormatting>
  <conditionalFormatting sqref="AH21:AS21">
    <cfRule type="cellIs" dxfId="2173" priority="2383" stopIfTrue="1" operator="equal">
      <formula>2</formula>
    </cfRule>
    <cfRule type="cellIs" dxfId="2172" priority="2384" stopIfTrue="1" operator="equal">
      <formula>1</formula>
    </cfRule>
    <cfRule type="expression" dxfId="2171" priority="2385" stopIfTrue="1">
      <formula>AH22+AI22&lt;3</formula>
    </cfRule>
  </conditionalFormatting>
  <conditionalFormatting sqref="AJ23:AS23">
    <cfRule type="cellIs" dxfId="2170" priority="2380" stopIfTrue="1" operator="equal">
      <formula>2</formula>
    </cfRule>
    <cfRule type="cellIs" dxfId="2169" priority="2381" stopIfTrue="1" operator="equal">
      <formula>1</formula>
    </cfRule>
    <cfRule type="expression" dxfId="2168" priority="2382" stopIfTrue="1">
      <formula>AJ24+AK24&lt;3</formula>
    </cfRule>
  </conditionalFormatting>
  <conditionalFormatting sqref="AN27:AS27">
    <cfRule type="cellIs" dxfId="2167" priority="2374" stopIfTrue="1" operator="equal">
      <formula>2</formula>
    </cfRule>
    <cfRule type="cellIs" dxfId="2166" priority="2375" stopIfTrue="1" operator="equal">
      <formula>1</formula>
    </cfRule>
    <cfRule type="expression" dxfId="2165" priority="2376" stopIfTrue="1">
      <formula>AN28+AO28&lt;3</formula>
    </cfRule>
  </conditionalFormatting>
  <conditionalFormatting sqref="AP29:AS29">
    <cfRule type="cellIs" dxfId="2164" priority="2371" stopIfTrue="1" operator="equal">
      <formula>2</formula>
    </cfRule>
    <cfRule type="cellIs" dxfId="2163" priority="2372" stopIfTrue="1" operator="equal">
      <formula>1</formula>
    </cfRule>
    <cfRule type="expression" dxfId="2162" priority="2373" stopIfTrue="1">
      <formula>AP30+AQ30&lt;3</formula>
    </cfRule>
  </conditionalFormatting>
  <conditionalFormatting sqref="AR31:AS31">
    <cfRule type="cellIs" dxfId="2161" priority="2368" stopIfTrue="1" operator="equal">
      <formula>2</formula>
    </cfRule>
    <cfRule type="cellIs" dxfId="2160" priority="2369" stopIfTrue="1" operator="equal">
      <formula>1</formula>
    </cfRule>
    <cfRule type="expression" dxfId="2159" priority="2370" stopIfTrue="1">
      <formula>AR32+AS32&lt;3</formula>
    </cfRule>
  </conditionalFormatting>
  <conditionalFormatting sqref="R9:S9">
    <cfRule type="cellIs" dxfId="2158" priority="2365" stopIfTrue="1" operator="equal">
      <formula>2</formula>
    </cfRule>
    <cfRule type="cellIs" dxfId="2157" priority="2366" stopIfTrue="1" operator="equal">
      <formula>1</formula>
    </cfRule>
    <cfRule type="expression" dxfId="2156" priority="2367" stopIfTrue="1">
      <formula>R10+S10&lt;3</formula>
    </cfRule>
  </conditionalFormatting>
  <conditionalFormatting sqref="R11:U11">
    <cfRule type="cellIs" dxfId="2155" priority="2362" stopIfTrue="1" operator="equal">
      <formula>2</formula>
    </cfRule>
    <cfRule type="cellIs" dxfId="2154" priority="2363" stopIfTrue="1" operator="equal">
      <formula>1</formula>
    </cfRule>
    <cfRule type="expression" dxfId="2153" priority="2364" stopIfTrue="1">
      <formula>R12+S12&lt;3</formula>
    </cfRule>
  </conditionalFormatting>
  <conditionalFormatting sqref="R13:W13">
    <cfRule type="cellIs" dxfId="2152" priority="2359" stopIfTrue="1" operator="equal">
      <formula>2</formula>
    </cfRule>
    <cfRule type="cellIs" dxfId="2151" priority="2360" stopIfTrue="1" operator="equal">
      <formula>1</formula>
    </cfRule>
    <cfRule type="expression" dxfId="2150" priority="2361" stopIfTrue="1">
      <formula>R14+S14&lt;3</formula>
    </cfRule>
  </conditionalFormatting>
  <conditionalFormatting sqref="R15:Y15">
    <cfRule type="cellIs" dxfId="2149" priority="2356" stopIfTrue="1" operator="equal">
      <formula>2</formula>
    </cfRule>
    <cfRule type="cellIs" dxfId="2148" priority="2357" stopIfTrue="1" operator="equal">
      <formula>1</formula>
    </cfRule>
    <cfRule type="expression" dxfId="2147" priority="2358" stopIfTrue="1">
      <formula>R16+S16&lt;3</formula>
    </cfRule>
  </conditionalFormatting>
  <conditionalFormatting sqref="R17:AA17">
    <cfRule type="cellIs" dxfId="2146" priority="2353" stopIfTrue="1" operator="equal">
      <formula>2</formula>
    </cfRule>
    <cfRule type="cellIs" dxfId="2145" priority="2354" stopIfTrue="1" operator="equal">
      <formula>1</formula>
    </cfRule>
    <cfRule type="expression" dxfId="2144" priority="2355" stopIfTrue="1">
      <formula>R18+S18&lt;3</formula>
    </cfRule>
  </conditionalFormatting>
  <conditionalFormatting sqref="R19:AC19">
    <cfRule type="cellIs" dxfId="2143" priority="2350" stopIfTrue="1" operator="equal">
      <formula>2</formula>
    </cfRule>
    <cfRule type="cellIs" dxfId="2142" priority="2351" stopIfTrue="1" operator="equal">
      <formula>1</formula>
    </cfRule>
    <cfRule type="expression" dxfId="2141" priority="2352" stopIfTrue="1">
      <formula>R20+S20&lt;3</formula>
    </cfRule>
  </conditionalFormatting>
  <conditionalFormatting sqref="R21:AE21">
    <cfRule type="cellIs" dxfId="2140" priority="2347" stopIfTrue="1" operator="equal">
      <formula>2</formula>
    </cfRule>
    <cfRule type="cellIs" dxfId="2139" priority="2348" stopIfTrue="1" operator="equal">
      <formula>1</formula>
    </cfRule>
    <cfRule type="expression" dxfId="2138" priority="2349" stopIfTrue="1">
      <formula>R22+S22&lt;3</formula>
    </cfRule>
  </conditionalFormatting>
  <conditionalFormatting sqref="R23:AG23">
    <cfRule type="cellIs" dxfId="2137" priority="2344" stopIfTrue="1" operator="equal">
      <formula>2</formula>
    </cfRule>
    <cfRule type="cellIs" dxfId="2136" priority="2345" stopIfTrue="1" operator="equal">
      <formula>1</formula>
    </cfRule>
    <cfRule type="expression" dxfId="2135" priority="2346" stopIfTrue="1">
      <formula>R24+S24&lt;3</formula>
    </cfRule>
  </conditionalFormatting>
  <conditionalFormatting sqref="R25:AI25">
    <cfRule type="cellIs" dxfId="2134" priority="2341" stopIfTrue="1" operator="equal">
      <formula>2</formula>
    </cfRule>
    <cfRule type="cellIs" dxfId="2133" priority="2342" stopIfTrue="1" operator="equal">
      <formula>1</formula>
    </cfRule>
    <cfRule type="expression" dxfId="2132" priority="2343" stopIfTrue="1">
      <formula>R26+S26&lt;3</formula>
    </cfRule>
  </conditionalFormatting>
  <conditionalFormatting sqref="R27:AK27">
    <cfRule type="cellIs" dxfId="2131" priority="2338" stopIfTrue="1" operator="equal">
      <formula>2</formula>
    </cfRule>
    <cfRule type="cellIs" dxfId="2130" priority="2339" stopIfTrue="1" operator="equal">
      <formula>1</formula>
    </cfRule>
    <cfRule type="expression" dxfId="2129" priority="2340" stopIfTrue="1">
      <formula>R28+S28&lt;3</formula>
    </cfRule>
  </conditionalFormatting>
  <conditionalFormatting sqref="R29:AM29">
    <cfRule type="cellIs" dxfId="2128" priority="2335" stopIfTrue="1" operator="equal">
      <formula>2</formula>
    </cfRule>
    <cfRule type="cellIs" dxfId="2127" priority="2336" stopIfTrue="1" operator="equal">
      <formula>1</formula>
    </cfRule>
    <cfRule type="expression" dxfId="2126" priority="2337" stopIfTrue="1">
      <formula>R30+S30&lt;3</formula>
    </cfRule>
  </conditionalFormatting>
  <conditionalFormatting sqref="R31:AO31">
    <cfRule type="cellIs" dxfId="2125" priority="2332" stopIfTrue="1" operator="equal">
      <formula>2</formula>
    </cfRule>
    <cfRule type="cellIs" dxfId="2124" priority="2333" stopIfTrue="1" operator="equal">
      <formula>1</formula>
    </cfRule>
    <cfRule type="expression" dxfId="2123" priority="2334" stopIfTrue="1">
      <formula>R32+S32&lt;3</formula>
    </cfRule>
  </conditionalFormatting>
  <conditionalFormatting sqref="R33:AQ33">
    <cfRule type="cellIs" dxfId="2122" priority="2329" stopIfTrue="1" operator="equal">
      <formula>2</formula>
    </cfRule>
    <cfRule type="cellIs" dxfId="2121" priority="2330" stopIfTrue="1" operator="equal">
      <formula>1</formula>
    </cfRule>
    <cfRule type="expression" dxfId="2120" priority="2331" stopIfTrue="1">
      <formula>R34+S34&lt;3</formula>
    </cfRule>
  </conditionalFormatting>
  <conditionalFormatting sqref="AT9:AU9">
    <cfRule type="cellIs" dxfId="2119" priority="2320" stopIfTrue="1" operator="equal">
      <formula>2</formula>
    </cfRule>
    <cfRule type="cellIs" dxfId="2118" priority="2321" stopIfTrue="1" operator="equal">
      <formula>1</formula>
    </cfRule>
    <cfRule type="expression" dxfId="2117" priority="2322" stopIfTrue="1">
      <formula>AT10+AU10&lt;3</formula>
    </cfRule>
  </conditionalFormatting>
  <conditionalFormatting sqref="AT11:AU11">
    <cfRule type="cellIs" dxfId="2116" priority="2314" stopIfTrue="1" operator="equal">
      <formula>2</formula>
    </cfRule>
    <cfRule type="cellIs" dxfId="2115" priority="2315" stopIfTrue="1" operator="equal">
      <formula>1</formula>
    </cfRule>
    <cfRule type="expression" dxfId="2114" priority="2316" stopIfTrue="1">
      <formula>AT12+AU12&lt;3</formula>
    </cfRule>
  </conditionalFormatting>
  <conditionalFormatting sqref="AT13:AU13">
    <cfRule type="cellIs" dxfId="2113" priority="2308" stopIfTrue="1" operator="equal">
      <formula>2</formula>
    </cfRule>
    <cfRule type="cellIs" dxfId="2112" priority="2309" stopIfTrue="1" operator="equal">
      <formula>1</formula>
    </cfRule>
    <cfRule type="expression" dxfId="2111" priority="2310" stopIfTrue="1">
      <formula>AT14+AU14&lt;3</formula>
    </cfRule>
  </conditionalFormatting>
  <conditionalFormatting sqref="BT40">
    <cfRule type="cellIs" dxfId="2110" priority="2133" stopIfTrue="1" operator="notEqual">
      <formula>AY62</formula>
    </cfRule>
    <cfRule type="expression" dxfId="2109" priority="2134" stopIfTrue="1">
      <formula>$G$9=14</formula>
    </cfRule>
  </conditionalFormatting>
  <conditionalFormatting sqref="BU40">
    <cfRule type="cellIs" dxfId="2108" priority="2135" stopIfTrue="1" operator="notEqual">
      <formula>AX62</formula>
    </cfRule>
    <cfRule type="expression" dxfId="2107" priority="2136" stopIfTrue="1">
      <formula>$G$9=14</formula>
    </cfRule>
  </conditionalFormatting>
  <conditionalFormatting sqref="BH42">
    <cfRule type="cellIs" dxfId="2106" priority="2129" stopIfTrue="1" operator="notEqual">
      <formula>BA50</formula>
    </cfRule>
  </conditionalFormatting>
  <conditionalFormatting sqref="BI42">
    <cfRule type="cellIs" dxfId="2105" priority="2131" stopIfTrue="1" operator="notEqual">
      <formula>AZ50</formula>
    </cfRule>
  </conditionalFormatting>
  <conditionalFormatting sqref="B66:F66">
    <cfRule type="cellIs" dxfId="2104" priority="2124" operator="equal">
      <formula>""</formula>
    </cfRule>
  </conditionalFormatting>
  <conditionalFormatting sqref="R66:AS66">
    <cfRule type="cellIs" dxfId="2103" priority="2123" operator="equal">
      <formula>""</formula>
    </cfRule>
  </conditionalFormatting>
  <conditionalFormatting sqref="M11:M62">
    <cfRule type="top10" dxfId="2102" priority="7608" rank="14"/>
  </conditionalFormatting>
  <conditionalFormatting sqref="BU43 BU57 BU59 BU51 BU53 BU55 BU15 BU17 BU19 BU21 BU23 BU25 BU27 BU29 BU31 BU33 BU41 BU37 BU39 BU45 BU47 BU49 BU35 BU7 BU9 BU11 BU13">
    <cfRule type="cellIs" dxfId="2101" priority="7609" stopIfTrue="1" operator="equal">
      <formula>2</formula>
    </cfRule>
    <cfRule type="cellIs" dxfId="2100" priority="7610" stopIfTrue="1" operator="equal">
      <formula>1</formula>
    </cfRule>
    <cfRule type="expression" dxfId="2099" priority="7611" stopIfTrue="1">
      <formula>BU8+O8&lt;3</formula>
    </cfRule>
  </conditionalFormatting>
  <conditionalFormatting sqref="BY13:BY18">
    <cfRule type="cellIs" dxfId="2098" priority="2112" operator="notEqual">
      <formula>""</formula>
    </cfRule>
  </conditionalFormatting>
  <conditionalFormatting sqref="BY13:BY18">
    <cfRule type="cellIs" dxfId="2097" priority="2111" operator="notEqual">
      <formula>""</formula>
    </cfRule>
  </conditionalFormatting>
  <conditionalFormatting sqref="BZ9:CA9 BZ11:CC11 BZ13:CE13 CJ13:CK13 CJ9:CK9 CJ11:CK11 CD7:CK7">
    <cfRule type="cellIs" dxfId="2096" priority="2064" stopIfTrue="1" operator="equal">
      <formula>2</formula>
    </cfRule>
    <cfRule type="cellIs" dxfId="2095" priority="2065" stopIfTrue="1" operator="equal">
      <formula>1</formula>
    </cfRule>
    <cfRule type="expression" dxfId="2094" priority="2066" stopIfTrue="1">
      <formula>BZ8+CA8&lt;3</formula>
    </cfRule>
  </conditionalFormatting>
  <conditionalFormatting sqref="CF8">
    <cfRule type="cellIs" dxfId="2093" priority="2067" stopIfTrue="1" operator="notEqual">
      <formula>CA14</formula>
    </cfRule>
    <cfRule type="expression" dxfId="2092" priority="2068" stopIfTrue="1">
      <formula>$G$9=12</formula>
    </cfRule>
  </conditionalFormatting>
  <conditionalFormatting sqref="CG8">
    <cfRule type="cellIs" dxfId="2091" priority="2069" stopIfTrue="1" operator="notEqual">
      <formula>BZ14</formula>
    </cfRule>
    <cfRule type="expression" dxfId="2090" priority="2070" stopIfTrue="1">
      <formula>$G$9=12</formula>
    </cfRule>
  </conditionalFormatting>
  <conditionalFormatting sqref="BZ14">
    <cfRule type="cellIs" dxfId="2089" priority="2071" stopIfTrue="1" operator="notEqual">
      <formula>CG8</formula>
    </cfRule>
    <cfRule type="expression" dxfId="2088" priority="2072" stopIfTrue="1">
      <formula>$G$9=12</formula>
    </cfRule>
  </conditionalFormatting>
  <conditionalFormatting sqref="CA14">
    <cfRule type="cellIs" dxfId="2087" priority="2073" stopIfTrue="1" operator="notEqual">
      <formula>CF8</formula>
    </cfRule>
    <cfRule type="expression" dxfId="2086" priority="2074" stopIfTrue="1">
      <formula>$G$9=12</formula>
    </cfRule>
  </conditionalFormatting>
  <conditionalFormatting sqref="BZ16">
    <cfRule type="cellIs" dxfId="2085" priority="2075" stopIfTrue="1" operator="notEqual">
      <formula>CI8</formula>
    </cfRule>
    <cfRule type="expression" dxfId="2084" priority="2076" stopIfTrue="1">
      <formula>$G$9=6</formula>
    </cfRule>
  </conditionalFormatting>
  <conditionalFormatting sqref="CA16">
    <cfRule type="cellIs" dxfId="2083" priority="2077" stopIfTrue="1" operator="notEqual">
      <formula>CH8</formula>
    </cfRule>
    <cfRule type="expression" dxfId="2082" priority="2078" stopIfTrue="1">
      <formula>$G$9=6</formula>
    </cfRule>
  </conditionalFormatting>
  <conditionalFormatting sqref="CB8">
    <cfRule type="cellIs" dxfId="2081" priority="2079" stopIfTrue="1" operator="notEqual">
      <formula>CA10</formula>
    </cfRule>
    <cfRule type="expression" dxfId="2080" priority="2080" stopIfTrue="1">
      <formula>$G$9=13</formula>
    </cfRule>
  </conditionalFormatting>
  <conditionalFormatting sqref="CC8">
    <cfRule type="cellIs" dxfId="2079" priority="2081" stopIfTrue="1" operator="notEqual">
      <formula>BZ10</formula>
    </cfRule>
    <cfRule type="expression" dxfId="2078" priority="2082" stopIfTrue="1">
      <formula>$G$9=13</formula>
    </cfRule>
  </conditionalFormatting>
  <conditionalFormatting sqref="BZ10">
    <cfRule type="cellIs" dxfId="2077" priority="2083" stopIfTrue="1" operator="notEqual">
      <formula>CC8</formula>
    </cfRule>
    <cfRule type="expression" dxfId="2076" priority="2084" stopIfTrue="1">
      <formula>$G$9=13</formula>
    </cfRule>
  </conditionalFormatting>
  <conditionalFormatting sqref="CA10">
    <cfRule type="cellIs" dxfId="2075" priority="2085" stopIfTrue="1" operator="notEqual">
      <formula>CB8</formula>
    </cfRule>
    <cfRule type="expression" dxfId="2074" priority="2086" stopIfTrue="1">
      <formula>$G$9=13</formula>
    </cfRule>
  </conditionalFormatting>
  <conditionalFormatting sqref="CB14 BZ12">
    <cfRule type="cellIs" dxfId="2073" priority="2087" stopIfTrue="1" operator="notEqual">
      <formula>CE8</formula>
    </cfRule>
    <cfRule type="expression" dxfId="2072" priority="2088" stopIfTrue="1">
      <formula>$G$9=14</formula>
    </cfRule>
  </conditionalFormatting>
  <conditionalFormatting sqref="CC14 CA12">
    <cfRule type="cellIs" dxfId="2071" priority="2089" stopIfTrue="1" operator="notEqual">
      <formula>CD8</formula>
    </cfRule>
    <cfRule type="expression" dxfId="2070" priority="2090" stopIfTrue="1">
      <formula>$G$9=14</formula>
    </cfRule>
  </conditionalFormatting>
  <conditionalFormatting sqref="CF10 CD8">
    <cfRule type="cellIs" dxfId="2069" priority="2091" stopIfTrue="1" operator="notEqual">
      <formula>CA12</formula>
    </cfRule>
    <cfRule type="expression" dxfId="2068" priority="2092" stopIfTrue="1">
      <formula>$G$9=14</formula>
    </cfRule>
  </conditionalFormatting>
  <conditionalFormatting sqref="CG10 CE8">
    <cfRule type="cellIs" dxfId="2067" priority="2093" stopIfTrue="1" operator="notEqual">
      <formula>BZ12</formula>
    </cfRule>
    <cfRule type="expression" dxfId="2066" priority="2094" stopIfTrue="1">
      <formula>$G$9=14</formula>
    </cfRule>
  </conditionalFormatting>
  <conditionalFormatting sqref="CB12">
    <cfRule type="cellIs" dxfId="2065" priority="2095" stopIfTrue="1" operator="notEqual">
      <formula>CE10</formula>
    </cfRule>
    <cfRule type="expression" dxfId="2064" priority="2096" stopIfTrue="1">
      <formula>$G$9=15</formula>
    </cfRule>
  </conditionalFormatting>
  <conditionalFormatting sqref="CC12">
    <cfRule type="cellIs" dxfId="2063" priority="2097" stopIfTrue="1" operator="notEqual">
      <formula>CD10</formula>
    </cfRule>
    <cfRule type="expression" dxfId="2062" priority="2098" stopIfTrue="1">
      <formula>$G$9=15</formula>
    </cfRule>
  </conditionalFormatting>
  <conditionalFormatting sqref="CD10">
    <cfRule type="cellIs" dxfId="2061" priority="2099" stopIfTrue="1" operator="notEqual">
      <formula>CC12</formula>
    </cfRule>
    <cfRule type="expression" dxfId="2060" priority="2100" stopIfTrue="1">
      <formula>$G$9=15</formula>
    </cfRule>
  </conditionalFormatting>
  <conditionalFormatting sqref="CE10">
    <cfRule type="cellIs" dxfId="2059" priority="2101" stopIfTrue="1" operator="notEqual">
      <formula>CB12</formula>
    </cfRule>
    <cfRule type="expression" dxfId="2058" priority="2102" stopIfTrue="1">
      <formula>$G$9=15</formula>
    </cfRule>
  </conditionalFormatting>
  <conditionalFormatting sqref="CD14">
    <cfRule type="cellIs" dxfId="2057" priority="2103" stopIfTrue="1" operator="notEqual">
      <formula>CG12</formula>
    </cfRule>
    <cfRule type="expression" dxfId="2056" priority="2104" stopIfTrue="1">
      <formula>$G$9=16</formula>
    </cfRule>
  </conditionalFormatting>
  <conditionalFormatting sqref="CE14">
    <cfRule type="cellIs" dxfId="2055" priority="2105" stopIfTrue="1" operator="notEqual">
      <formula>CF12</formula>
    </cfRule>
    <cfRule type="expression" dxfId="2054" priority="2106" stopIfTrue="1">
      <formula>$G$9=16</formula>
    </cfRule>
  </conditionalFormatting>
  <conditionalFormatting sqref="CF12">
    <cfRule type="cellIs" dxfId="2053" priority="2107" stopIfTrue="1" operator="notEqual">
      <formula>CE14</formula>
    </cfRule>
    <cfRule type="expression" dxfId="2052" priority="2108" stopIfTrue="1">
      <formula>$G$9=16</formula>
    </cfRule>
  </conditionalFormatting>
  <conditionalFormatting sqref="CG12">
    <cfRule type="cellIs" dxfId="2051" priority="2109" stopIfTrue="1" operator="notEqual">
      <formula>CD14</formula>
    </cfRule>
    <cfRule type="expression" dxfId="2050" priority="2110" stopIfTrue="1">
      <formula>$G$9=16</formula>
    </cfRule>
  </conditionalFormatting>
  <conditionalFormatting sqref="CJ14">
    <cfRule type="cellIs" dxfId="2049" priority="2044" stopIfTrue="1" operator="notEqual">
      <formula>CG18</formula>
    </cfRule>
    <cfRule type="expression" dxfId="2048" priority="2045" stopIfTrue="1">
      <formula>$G$9=2</formula>
    </cfRule>
  </conditionalFormatting>
  <conditionalFormatting sqref="CK14">
    <cfRule type="cellIs" dxfId="2047" priority="2046" stopIfTrue="1" operator="notEqual">
      <formula>CF18</formula>
    </cfRule>
    <cfRule type="expression" dxfId="2046" priority="2047" stopIfTrue="1">
      <formula>$G$9=2</formula>
    </cfRule>
  </conditionalFormatting>
  <conditionalFormatting sqref="CJ8">
    <cfRule type="cellIs" dxfId="2045" priority="2048" stopIfTrue="1" operator="notEqual">
      <formula>CA18</formula>
    </cfRule>
    <cfRule type="expression" dxfId="2044" priority="2049" stopIfTrue="1">
      <formula>$G$9=7</formula>
    </cfRule>
  </conditionalFormatting>
  <conditionalFormatting sqref="CK8">
    <cfRule type="cellIs" dxfId="2043" priority="2050" stopIfTrue="1" operator="notEqual">
      <formula>BZ18</formula>
    </cfRule>
    <cfRule type="expression" dxfId="2042" priority="2051" stopIfTrue="1">
      <formula>$G$9=7</formula>
    </cfRule>
  </conditionalFormatting>
  <conditionalFormatting sqref="CJ10">
    <cfRule type="cellIs" dxfId="2041" priority="2052" stopIfTrue="1" operator="notEqual">
      <formula>CC18</formula>
    </cfRule>
    <cfRule type="expression" dxfId="2040" priority="2053" stopIfTrue="1">
      <formula>$G$9=8</formula>
    </cfRule>
  </conditionalFormatting>
  <conditionalFormatting sqref="CK10">
    <cfRule type="cellIs" dxfId="2039" priority="2054" stopIfTrue="1" operator="notEqual">
      <formula>CB18</formula>
    </cfRule>
    <cfRule type="expression" dxfId="2038" priority="2055" stopIfTrue="1">
      <formula>$G$9=8</formula>
    </cfRule>
  </conditionalFormatting>
  <conditionalFormatting sqref="CJ12">
    <cfRule type="cellIs" dxfId="2037" priority="2056" stopIfTrue="1" operator="notEqual">
      <formula>CE18</formula>
    </cfRule>
    <cfRule type="expression" dxfId="2036" priority="2057" stopIfTrue="1">
      <formula>$G$9=9</formula>
    </cfRule>
  </conditionalFormatting>
  <conditionalFormatting sqref="CK12">
    <cfRule type="cellIs" dxfId="2035" priority="2058" stopIfTrue="1" operator="notEqual">
      <formula>CD18</formula>
    </cfRule>
    <cfRule type="expression" dxfId="2034" priority="2059" stopIfTrue="1">
      <formula>$G$9=9</formula>
    </cfRule>
  </conditionalFormatting>
  <conditionalFormatting sqref="CH14">
    <cfRule type="cellIs" dxfId="2033" priority="2060" stopIfTrue="1" operator="notEqual">
      <formula>CG16</formula>
    </cfRule>
    <cfRule type="expression" dxfId="2032" priority="2061" stopIfTrue="1">
      <formula>$G$9=17</formula>
    </cfRule>
  </conditionalFormatting>
  <conditionalFormatting sqref="CI14">
    <cfRule type="cellIs" dxfId="2031" priority="2062" stopIfTrue="1" operator="notEqual">
      <formula>CF16</formula>
    </cfRule>
    <cfRule type="expression" dxfId="2030" priority="2063" stopIfTrue="1">
      <formula>$G$9=17</formula>
    </cfRule>
  </conditionalFormatting>
  <conditionalFormatting sqref="BZ15:CG15 BZ17:CG17">
    <cfRule type="cellIs" dxfId="2029" priority="2021" stopIfTrue="1" operator="equal">
      <formula>2</formula>
    </cfRule>
    <cfRule type="cellIs" dxfId="2028" priority="2022" stopIfTrue="1" operator="equal">
      <formula>1</formula>
    </cfRule>
    <cfRule type="expression" dxfId="2027" priority="2023" stopIfTrue="1">
      <formula>BZ16+CA16&lt;3</formula>
    </cfRule>
  </conditionalFormatting>
  <conditionalFormatting sqref="CF18">
    <cfRule type="cellIs" dxfId="2026" priority="2024" stopIfTrue="1" operator="notEqual">
      <formula>CK14</formula>
    </cfRule>
    <cfRule type="expression" dxfId="2025" priority="2025" stopIfTrue="1">
      <formula>$G$9=2</formula>
    </cfRule>
  </conditionalFormatting>
  <conditionalFormatting sqref="CG18">
    <cfRule type="cellIs" dxfId="2024" priority="2026" stopIfTrue="1" operator="notEqual">
      <formula>CJ14</formula>
    </cfRule>
    <cfRule type="expression" dxfId="2023" priority="2027" stopIfTrue="1">
      <formula>$G$9=2</formula>
    </cfRule>
  </conditionalFormatting>
  <conditionalFormatting sqref="CB16">
    <cfRule type="cellIs" dxfId="2022" priority="2028" stopIfTrue="1" operator="notEqual">
      <formula>CI10</formula>
    </cfRule>
    <cfRule type="expression" dxfId="2021" priority="2029" stopIfTrue="1">
      <formula>$G$9=7</formula>
    </cfRule>
  </conditionalFormatting>
  <conditionalFormatting sqref="CC16">
    <cfRule type="cellIs" dxfId="2020" priority="2030" stopIfTrue="1" operator="notEqual">
      <formula>CH10</formula>
    </cfRule>
    <cfRule type="expression" dxfId="2019" priority="2031" stopIfTrue="1">
      <formula>$G$9=7</formula>
    </cfRule>
  </conditionalFormatting>
  <conditionalFormatting sqref="BZ18">
    <cfRule type="cellIs" dxfId="2018" priority="2032" stopIfTrue="1" operator="notEqual">
      <formula>CK8</formula>
    </cfRule>
    <cfRule type="expression" dxfId="2017" priority="2033" stopIfTrue="1">
      <formula>$G$9=7</formula>
    </cfRule>
  </conditionalFormatting>
  <conditionalFormatting sqref="CA18">
    <cfRule type="cellIs" dxfId="2016" priority="2034" stopIfTrue="1" operator="notEqual">
      <formula>CJ8</formula>
    </cfRule>
    <cfRule type="expression" dxfId="2015" priority="2035" stopIfTrue="1">
      <formula>$G$9=7</formula>
    </cfRule>
  </conditionalFormatting>
  <conditionalFormatting sqref="CB18">
    <cfRule type="cellIs" dxfId="2014" priority="2036" stopIfTrue="1" operator="notEqual">
      <formula>CK10</formula>
    </cfRule>
    <cfRule type="expression" dxfId="2013" priority="2037" stopIfTrue="1">
      <formula>$G$9=8</formula>
    </cfRule>
  </conditionalFormatting>
  <conditionalFormatting sqref="CC18">
    <cfRule type="cellIs" dxfId="2012" priority="2038" stopIfTrue="1" operator="notEqual">
      <formula>CJ10</formula>
    </cfRule>
    <cfRule type="expression" dxfId="2011" priority="2039" stopIfTrue="1">
      <formula>$G$9=8</formula>
    </cfRule>
  </conditionalFormatting>
  <conditionalFormatting sqref="CF16">
    <cfRule type="cellIs" dxfId="2010" priority="2040" stopIfTrue="1" operator="notEqual">
      <formula>CI14</formula>
    </cfRule>
    <cfRule type="expression" dxfId="2009" priority="2041" stopIfTrue="1">
      <formula>$G$9=17</formula>
    </cfRule>
  </conditionalFormatting>
  <conditionalFormatting sqref="CG16">
    <cfRule type="cellIs" dxfId="2008" priority="2042" stopIfTrue="1" operator="notEqual">
      <formula>CH14</formula>
    </cfRule>
    <cfRule type="expression" dxfId="2007" priority="2043" stopIfTrue="1">
      <formula>$G$9=17</formula>
    </cfRule>
  </conditionalFormatting>
  <conditionalFormatting sqref="CH17:CI17">
    <cfRule type="cellIs" dxfId="2006" priority="2010" stopIfTrue="1" operator="equal">
      <formula>2</formula>
    </cfRule>
    <cfRule type="cellIs" dxfId="2005" priority="2011" stopIfTrue="1" operator="equal">
      <formula>1</formula>
    </cfRule>
    <cfRule type="expression" dxfId="2004" priority="2012" stopIfTrue="1">
      <formula>CH18+CI18&lt;3</formula>
    </cfRule>
  </conditionalFormatting>
  <conditionalFormatting sqref="CJ16">
    <cfRule type="cellIs" dxfId="2003" priority="2013" stopIfTrue="1" operator="notEqual">
      <formula>CI18</formula>
    </cfRule>
    <cfRule type="expression" dxfId="2002" priority="2014" stopIfTrue="1">
      <formula>$G$9=1</formula>
    </cfRule>
  </conditionalFormatting>
  <conditionalFormatting sqref="CK16">
    <cfRule type="cellIs" dxfId="2001" priority="2015" stopIfTrue="1" operator="notEqual">
      <formula>CH18</formula>
    </cfRule>
    <cfRule type="expression" dxfId="2000" priority="2016" stopIfTrue="1">
      <formula>$G$9=1</formula>
    </cfRule>
  </conditionalFormatting>
  <conditionalFormatting sqref="CH18">
    <cfRule type="cellIs" dxfId="1999" priority="2017" stopIfTrue="1" operator="notEqual">
      <formula>CK16</formula>
    </cfRule>
    <cfRule type="expression" dxfId="1998" priority="2018" stopIfTrue="1">
      <formula>$G$9=1</formula>
    </cfRule>
  </conditionalFormatting>
  <conditionalFormatting sqref="CI18">
    <cfRule type="cellIs" dxfId="1997" priority="2019" stopIfTrue="1" operator="notEqual">
      <formula>CJ16</formula>
    </cfRule>
    <cfRule type="expression" dxfId="1996" priority="2020" stopIfTrue="1">
      <formula>$G$9=1</formula>
    </cfRule>
  </conditionalFormatting>
  <conditionalFormatting sqref="CH8">
    <cfRule type="cellIs" dxfId="1995" priority="2006" stopIfTrue="1" operator="notEqual">
      <formula>CA16</formula>
    </cfRule>
    <cfRule type="expression" dxfId="1994" priority="2007" stopIfTrue="1">
      <formula>$G$9=7</formula>
    </cfRule>
  </conditionalFormatting>
  <conditionalFormatting sqref="CI8">
    <cfRule type="cellIs" dxfId="1993" priority="2008" stopIfTrue="1" operator="notEqual">
      <formula>BZ16</formula>
    </cfRule>
    <cfRule type="expression" dxfId="1992" priority="2009" stopIfTrue="1">
      <formula>$G$9=7</formula>
    </cfRule>
  </conditionalFormatting>
  <conditionalFormatting sqref="CD16">
    <cfRule type="cellIs" dxfId="1991" priority="2002" stopIfTrue="1" operator="notEqual">
      <formula>CI12</formula>
    </cfRule>
    <cfRule type="expression" dxfId="1990" priority="2003" stopIfTrue="1">
      <formula>$G$9=16</formula>
    </cfRule>
  </conditionalFormatting>
  <conditionalFormatting sqref="CE16">
    <cfRule type="cellIs" dxfId="1989" priority="2004" stopIfTrue="1" operator="notEqual">
      <formula>CH12</formula>
    </cfRule>
    <cfRule type="expression" dxfId="1988" priority="2005" stopIfTrue="1">
      <formula>$G$9=16</formula>
    </cfRule>
  </conditionalFormatting>
  <conditionalFormatting sqref="CD18">
    <cfRule type="cellIs" dxfId="1987" priority="1998" stopIfTrue="1" operator="notEqual">
      <formula>CK12</formula>
    </cfRule>
    <cfRule type="expression" dxfId="1986" priority="1999" stopIfTrue="1">
      <formula>$G$9=16</formula>
    </cfRule>
  </conditionalFormatting>
  <conditionalFormatting sqref="CE18">
    <cfRule type="cellIs" dxfId="1985" priority="2000" stopIfTrue="1" operator="notEqual">
      <formula>CJ12</formula>
    </cfRule>
    <cfRule type="expression" dxfId="1984" priority="2001" stopIfTrue="1">
      <formula>$G$9=16</formula>
    </cfRule>
  </conditionalFormatting>
  <conditionalFormatting sqref="CH10">
    <cfRule type="cellIs" dxfId="1983" priority="1994" stopIfTrue="1" operator="notEqual">
      <formula>CC16</formula>
    </cfRule>
    <cfRule type="expression" dxfId="1982" priority="1995" stopIfTrue="1">
      <formula>$G$9=7</formula>
    </cfRule>
  </conditionalFormatting>
  <conditionalFormatting sqref="CI10">
    <cfRule type="cellIs" dxfId="1981" priority="1996" stopIfTrue="1" operator="notEqual">
      <formula>CB16</formula>
    </cfRule>
    <cfRule type="expression" dxfId="1980" priority="1997" stopIfTrue="1">
      <formula>$G$9=7</formula>
    </cfRule>
  </conditionalFormatting>
  <conditionalFormatting sqref="CH12">
    <cfRule type="cellIs" dxfId="1979" priority="1990" stopIfTrue="1" operator="notEqual">
      <formula>CE16</formula>
    </cfRule>
    <cfRule type="expression" dxfId="1978" priority="1991" stopIfTrue="1">
      <formula>$G$9=7</formula>
    </cfRule>
  </conditionalFormatting>
  <conditionalFormatting sqref="CI12">
    <cfRule type="cellIs" dxfId="1977" priority="1992" stopIfTrue="1" operator="notEqual">
      <formula>CD16</formula>
    </cfRule>
    <cfRule type="expression" dxfId="1976" priority="1993" stopIfTrue="1">
      <formula>$G$9=7</formula>
    </cfRule>
  </conditionalFormatting>
  <conditionalFormatting sqref="CB7:CC7">
    <cfRule type="cellIs" dxfId="1975" priority="1987" stopIfTrue="1" operator="equal">
      <formula>2</formula>
    </cfRule>
    <cfRule type="cellIs" dxfId="1974" priority="1988" stopIfTrue="1" operator="equal">
      <formula>1</formula>
    </cfRule>
    <cfRule type="expression" dxfId="1973" priority="1989" stopIfTrue="1">
      <formula>CB8+CC8&lt;3</formula>
    </cfRule>
  </conditionalFormatting>
  <conditionalFormatting sqref="CH13:CI13">
    <cfRule type="cellIs" dxfId="1972" priority="1972" stopIfTrue="1" operator="equal">
      <formula>2</formula>
    </cfRule>
    <cfRule type="cellIs" dxfId="1971" priority="1973" stopIfTrue="1" operator="equal">
      <formula>1</formula>
    </cfRule>
    <cfRule type="expression" dxfId="1970" priority="1974" stopIfTrue="1">
      <formula>CH14+CI14&lt;3</formula>
    </cfRule>
  </conditionalFormatting>
  <conditionalFormatting sqref="CD9:CG9">
    <cfRule type="cellIs" dxfId="1969" priority="1984" stopIfTrue="1" operator="equal">
      <formula>2</formula>
    </cfRule>
    <cfRule type="cellIs" dxfId="1968" priority="1985" stopIfTrue="1" operator="equal">
      <formula>1</formula>
    </cfRule>
    <cfRule type="expression" dxfId="1967" priority="1986" stopIfTrue="1">
      <formula>CD10+CE10&lt;3</formula>
    </cfRule>
  </conditionalFormatting>
  <conditionalFormatting sqref="CH9:CI9">
    <cfRule type="cellIs" dxfId="1966" priority="1981" stopIfTrue="1" operator="equal">
      <formula>2</formula>
    </cfRule>
    <cfRule type="cellIs" dxfId="1965" priority="1982" stopIfTrue="1" operator="equal">
      <formula>1</formula>
    </cfRule>
    <cfRule type="expression" dxfId="1964" priority="1983" stopIfTrue="1">
      <formula>CH10+CI10&lt;3</formula>
    </cfRule>
  </conditionalFormatting>
  <conditionalFormatting sqref="CF11:CG11">
    <cfRule type="cellIs" dxfId="1963" priority="1978" stopIfTrue="1" operator="equal">
      <formula>2</formula>
    </cfRule>
    <cfRule type="cellIs" dxfId="1962" priority="1979" stopIfTrue="1" operator="equal">
      <formula>1</formula>
    </cfRule>
    <cfRule type="expression" dxfId="1961" priority="1980" stopIfTrue="1">
      <formula>CF12+CG12&lt;3</formula>
    </cfRule>
  </conditionalFormatting>
  <conditionalFormatting sqref="CH11:CI11">
    <cfRule type="cellIs" dxfId="1960" priority="1975" stopIfTrue="1" operator="equal">
      <formula>2</formula>
    </cfRule>
    <cfRule type="cellIs" dxfId="1959" priority="1976" stopIfTrue="1" operator="equal">
      <formula>1</formula>
    </cfRule>
    <cfRule type="expression" dxfId="1958" priority="1977" stopIfTrue="1">
      <formula>CH12+CI12&lt;3</formula>
    </cfRule>
  </conditionalFormatting>
  <conditionalFormatting sqref="CJ15:CK15">
    <cfRule type="cellIs" dxfId="1957" priority="1969" stopIfTrue="1" operator="equal">
      <formula>2</formula>
    </cfRule>
    <cfRule type="cellIs" dxfId="1956" priority="1970" stopIfTrue="1" operator="equal">
      <formula>1</formula>
    </cfRule>
    <cfRule type="expression" dxfId="1955" priority="1971" stopIfTrue="1">
      <formula>CJ16+CK16&lt;3</formula>
    </cfRule>
  </conditionalFormatting>
  <conditionalFormatting sqref="CM7:CM18">
    <cfRule type="cellIs" dxfId="1954" priority="1968" operator="notEqual">
      <formula>""</formula>
    </cfRule>
  </conditionalFormatting>
  <conditionalFormatting sqref="CM7:CM18">
    <cfRule type="cellIs" dxfId="1953" priority="1967" operator="notEqual">
      <formula>""</formula>
    </cfRule>
  </conditionalFormatting>
  <conditionalFormatting sqref="BY21:BY32">
    <cfRule type="cellIs" dxfId="1952" priority="1966" operator="notEqual">
      <formula>""</formula>
    </cfRule>
  </conditionalFormatting>
  <conditionalFormatting sqref="BY21:BY32">
    <cfRule type="cellIs" dxfId="1951" priority="1965" operator="notEqual">
      <formula>""</formula>
    </cfRule>
  </conditionalFormatting>
  <conditionalFormatting sqref="BZ23:CA23 BZ25:CC25 BZ27:CE27 CJ27:CK27 CJ23:CK23 CJ25:CK25 CD21:CK21">
    <cfRule type="cellIs" dxfId="1950" priority="1918" stopIfTrue="1" operator="equal">
      <formula>2</formula>
    </cfRule>
    <cfRule type="cellIs" dxfId="1949" priority="1919" stopIfTrue="1" operator="equal">
      <formula>1</formula>
    </cfRule>
    <cfRule type="expression" dxfId="1948" priority="1920" stopIfTrue="1">
      <formula>BZ22+CA22&lt;3</formula>
    </cfRule>
  </conditionalFormatting>
  <conditionalFormatting sqref="CF22">
    <cfRule type="cellIs" dxfId="1947" priority="1921" stopIfTrue="1" operator="notEqual">
      <formula>CA28</formula>
    </cfRule>
    <cfRule type="expression" dxfId="1946" priority="1922" stopIfTrue="1">
      <formula>$G$9=12</formula>
    </cfRule>
  </conditionalFormatting>
  <conditionalFormatting sqref="CG22">
    <cfRule type="cellIs" dxfId="1945" priority="1923" stopIfTrue="1" operator="notEqual">
      <formula>BZ28</formula>
    </cfRule>
    <cfRule type="expression" dxfId="1944" priority="1924" stopIfTrue="1">
      <formula>$G$9=12</formula>
    </cfRule>
  </conditionalFormatting>
  <conditionalFormatting sqref="BZ28">
    <cfRule type="cellIs" dxfId="1943" priority="1925" stopIfTrue="1" operator="notEqual">
      <formula>CG22</formula>
    </cfRule>
    <cfRule type="expression" dxfId="1942" priority="1926" stopIfTrue="1">
      <formula>$G$9=12</formula>
    </cfRule>
  </conditionalFormatting>
  <conditionalFormatting sqref="CA28">
    <cfRule type="cellIs" dxfId="1941" priority="1927" stopIfTrue="1" operator="notEqual">
      <formula>CF22</formula>
    </cfRule>
    <cfRule type="expression" dxfId="1940" priority="1928" stopIfTrue="1">
      <formula>$G$9=12</formula>
    </cfRule>
  </conditionalFormatting>
  <conditionalFormatting sqref="BZ30">
    <cfRule type="cellIs" dxfId="1939" priority="1929" stopIfTrue="1" operator="notEqual">
      <formula>CI22</formula>
    </cfRule>
    <cfRule type="expression" dxfId="1938" priority="1930" stopIfTrue="1">
      <formula>$G$9=6</formula>
    </cfRule>
  </conditionalFormatting>
  <conditionalFormatting sqref="CA30">
    <cfRule type="cellIs" dxfId="1937" priority="1931" stopIfTrue="1" operator="notEqual">
      <formula>CH22</formula>
    </cfRule>
    <cfRule type="expression" dxfId="1936" priority="1932" stopIfTrue="1">
      <formula>$G$9=6</formula>
    </cfRule>
  </conditionalFormatting>
  <conditionalFormatting sqref="CB22">
    <cfRule type="cellIs" dxfId="1935" priority="1933" stopIfTrue="1" operator="notEqual">
      <formula>CA24</formula>
    </cfRule>
    <cfRule type="expression" dxfId="1934" priority="1934" stopIfTrue="1">
      <formula>$G$9=13</formula>
    </cfRule>
  </conditionalFormatting>
  <conditionalFormatting sqref="CC22">
    <cfRule type="cellIs" dxfId="1933" priority="1935" stopIfTrue="1" operator="notEqual">
      <formula>BZ24</formula>
    </cfRule>
    <cfRule type="expression" dxfId="1932" priority="1936" stopIfTrue="1">
      <formula>$G$9=13</formula>
    </cfRule>
  </conditionalFormatting>
  <conditionalFormatting sqref="BZ24">
    <cfRule type="cellIs" dxfId="1931" priority="1937" stopIfTrue="1" operator="notEqual">
      <formula>CC22</formula>
    </cfRule>
    <cfRule type="expression" dxfId="1930" priority="1938" stopIfTrue="1">
      <formula>$G$9=13</formula>
    </cfRule>
  </conditionalFormatting>
  <conditionalFormatting sqref="CA24">
    <cfRule type="cellIs" dxfId="1929" priority="1939" stopIfTrue="1" operator="notEqual">
      <formula>CB22</formula>
    </cfRule>
    <cfRule type="expression" dxfId="1928" priority="1940" stopIfTrue="1">
      <formula>$G$9=13</formula>
    </cfRule>
  </conditionalFormatting>
  <conditionalFormatting sqref="CB28 BZ26">
    <cfRule type="cellIs" dxfId="1927" priority="1941" stopIfTrue="1" operator="notEqual">
      <formula>CE22</formula>
    </cfRule>
    <cfRule type="expression" dxfId="1926" priority="1942" stopIfTrue="1">
      <formula>$G$9=14</formula>
    </cfRule>
  </conditionalFormatting>
  <conditionalFormatting sqref="CC28 CA26">
    <cfRule type="cellIs" dxfId="1925" priority="1943" stopIfTrue="1" operator="notEqual">
      <formula>CD22</formula>
    </cfRule>
    <cfRule type="expression" dxfId="1924" priority="1944" stopIfTrue="1">
      <formula>$G$9=14</formula>
    </cfRule>
  </conditionalFormatting>
  <conditionalFormatting sqref="CF24 CD22">
    <cfRule type="cellIs" dxfId="1923" priority="1945" stopIfTrue="1" operator="notEqual">
      <formula>CA26</formula>
    </cfRule>
    <cfRule type="expression" dxfId="1922" priority="1946" stopIfTrue="1">
      <formula>$G$9=14</formula>
    </cfRule>
  </conditionalFormatting>
  <conditionalFormatting sqref="CG24 CE22">
    <cfRule type="cellIs" dxfId="1921" priority="1947" stopIfTrue="1" operator="notEqual">
      <formula>BZ26</formula>
    </cfRule>
    <cfRule type="expression" dxfId="1920" priority="1948" stopIfTrue="1">
      <formula>$G$9=14</formula>
    </cfRule>
  </conditionalFormatting>
  <conditionalFormatting sqref="CB26">
    <cfRule type="cellIs" dxfId="1919" priority="1949" stopIfTrue="1" operator="notEqual">
      <formula>CE24</formula>
    </cfRule>
    <cfRule type="expression" dxfId="1918" priority="1950" stopIfTrue="1">
      <formula>$G$9=15</formula>
    </cfRule>
  </conditionalFormatting>
  <conditionalFormatting sqref="CC26">
    <cfRule type="cellIs" dxfId="1917" priority="1951" stopIfTrue="1" operator="notEqual">
      <formula>CD24</formula>
    </cfRule>
    <cfRule type="expression" dxfId="1916" priority="1952" stopIfTrue="1">
      <formula>$G$9=15</formula>
    </cfRule>
  </conditionalFormatting>
  <conditionalFormatting sqref="CD24">
    <cfRule type="cellIs" dxfId="1915" priority="1953" stopIfTrue="1" operator="notEqual">
      <formula>CC26</formula>
    </cfRule>
    <cfRule type="expression" dxfId="1914" priority="1954" stopIfTrue="1">
      <formula>$G$9=15</formula>
    </cfRule>
  </conditionalFormatting>
  <conditionalFormatting sqref="CE24">
    <cfRule type="cellIs" dxfId="1913" priority="1955" stopIfTrue="1" operator="notEqual">
      <formula>CB26</formula>
    </cfRule>
    <cfRule type="expression" dxfId="1912" priority="1956" stopIfTrue="1">
      <formula>$G$9=15</formula>
    </cfRule>
  </conditionalFormatting>
  <conditionalFormatting sqref="CD28">
    <cfRule type="cellIs" dxfId="1911" priority="1957" stopIfTrue="1" operator="notEqual">
      <formula>CG26</formula>
    </cfRule>
    <cfRule type="expression" dxfId="1910" priority="1958" stopIfTrue="1">
      <formula>$G$9=16</formula>
    </cfRule>
  </conditionalFormatting>
  <conditionalFormatting sqref="CE28">
    <cfRule type="cellIs" dxfId="1909" priority="1959" stopIfTrue="1" operator="notEqual">
      <formula>CF26</formula>
    </cfRule>
    <cfRule type="expression" dxfId="1908" priority="1960" stopIfTrue="1">
      <formula>$G$9=16</formula>
    </cfRule>
  </conditionalFormatting>
  <conditionalFormatting sqref="CF26">
    <cfRule type="cellIs" dxfId="1907" priority="1961" stopIfTrue="1" operator="notEqual">
      <formula>CE28</formula>
    </cfRule>
    <cfRule type="expression" dxfId="1906" priority="1962" stopIfTrue="1">
      <formula>$G$9=16</formula>
    </cfRule>
  </conditionalFormatting>
  <conditionalFormatting sqref="CG26">
    <cfRule type="cellIs" dxfId="1905" priority="1963" stopIfTrue="1" operator="notEqual">
      <formula>CD28</formula>
    </cfRule>
    <cfRule type="expression" dxfId="1904" priority="1964" stopIfTrue="1">
      <formula>$G$9=16</formula>
    </cfRule>
  </conditionalFormatting>
  <conditionalFormatting sqref="CJ28">
    <cfRule type="cellIs" dxfId="1903" priority="1898" stopIfTrue="1" operator="notEqual">
      <formula>CG32</formula>
    </cfRule>
    <cfRule type="expression" dxfId="1902" priority="1899" stopIfTrue="1">
      <formula>$G$9=2</formula>
    </cfRule>
  </conditionalFormatting>
  <conditionalFormatting sqref="CK28">
    <cfRule type="cellIs" dxfId="1901" priority="1900" stopIfTrue="1" operator="notEqual">
      <formula>CF32</formula>
    </cfRule>
    <cfRule type="expression" dxfId="1900" priority="1901" stopIfTrue="1">
      <formula>$G$9=2</formula>
    </cfRule>
  </conditionalFormatting>
  <conditionalFormatting sqref="CJ22">
    <cfRule type="cellIs" dxfId="1899" priority="1902" stopIfTrue="1" operator="notEqual">
      <formula>CA32</formula>
    </cfRule>
    <cfRule type="expression" dxfId="1898" priority="1903" stopIfTrue="1">
      <formula>$G$9=7</formula>
    </cfRule>
  </conditionalFormatting>
  <conditionalFormatting sqref="CK22">
    <cfRule type="cellIs" dxfId="1897" priority="1904" stopIfTrue="1" operator="notEqual">
      <formula>BZ32</formula>
    </cfRule>
    <cfRule type="expression" dxfId="1896" priority="1905" stopIfTrue="1">
      <formula>$G$9=7</formula>
    </cfRule>
  </conditionalFormatting>
  <conditionalFormatting sqref="CJ24">
    <cfRule type="cellIs" dxfId="1895" priority="1906" stopIfTrue="1" operator="notEqual">
      <formula>CC32</formula>
    </cfRule>
    <cfRule type="expression" dxfId="1894" priority="1907" stopIfTrue="1">
      <formula>$G$9=8</formula>
    </cfRule>
  </conditionalFormatting>
  <conditionalFormatting sqref="CK24">
    <cfRule type="cellIs" dxfId="1893" priority="1908" stopIfTrue="1" operator="notEqual">
      <formula>CB32</formula>
    </cfRule>
    <cfRule type="expression" dxfId="1892" priority="1909" stopIfTrue="1">
      <formula>$G$9=8</formula>
    </cfRule>
  </conditionalFormatting>
  <conditionalFormatting sqref="CJ26">
    <cfRule type="cellIs" dxfId="1891" priority="1910" stopIfTrue="1" operator="notEqual">
      <formula>CE32</formula>
    </cfRule>
    <cfRule type="expression" dxfId="1890" priority="1911" stopIfTrue="1">
      <formula>$G$9=9</formula>
    </cfRule>
  </conditionalFormatting>
  <conditionalFormatting sqref="CK26">
    <cfRule type="cellIs" dxfId="1889" priority="1912" stopIfTrue="1" operator="notEqual">
      <formula>CD32</formula>
    </cfRule>
    <cfRule type="expression" dxfId="1888" priority="1913" stopIfTrue="1">
      <formula>$G$9=9</formula>
    </cfRule>
  </conditionalFormatting>
  <conditionalFormatting sqref="CH28">
    <cfRule type="cellIs" dxfId="1887" priority="1914" stopIfTrue="1" operator="notEqual">
      <formula>CG30</formula>
    </cfRule>
    <cfRule type="expression" dxfId="1886" priority="1915" stopIfTrue="1">
      <formula>$G$9=17</formula>
    </cfRule>
  </conditionalFormatting>
  <conditionalFormatting sqref="CI28">
    <cfRule type="cellIs" dxfId="1885" priority="1916" stopIfTrue="1" operator="notEqual">
      <formula>CF30</formula>
    </cfRule>
    <cfRule type="expression" dxfId="1884" priority="1917" stopIfTrue="1">
      <formula>$G$9=17</formula>
    </cfRule>
  </conditionalFormatting>
  <conditionalFormatting sqref="BZ29:CG29 BZ31:CG31">
    <cfRule type="cellIs" dxfId="1883" priority="1875" stopIfTrue="1" operator="equal">
      <formula>2</formula>
    </cfRule>
    <cfRule type="cellIs" dxfId="1882" priority="1876" stopIfTrue="1" operator="equal">
      <formula>1</formula>
    </cfRule>
    <cfRule type="expression" dxfId="1881" priority="1877" stopIfTrue="1">
      <formula>BZ30+CA30&lt;3</formula>
    </cfRule>
  </conditionalFormatting>
  <conditionalFormatting sqref="CF32">
    <cfRule type="cellIs" dxfId="1880" priority="1878" stopIfTrue="1" operator="notEqual">
      <formula>CK28</formula>
    </cfRule>
    <cfRule type="expression" dxfId="1879" priority="1879" stopIfTrue="1">
      <formula>$G$9=2</formula>
    </cfRule>
  </conditionalFormatting>
  <conditionalFormatting sqref="CG32">
    <cfRule type="cellIs" dxfId="1878" priority="1880" stopIfTrue="1" operator="notEqual">
      <formula>CJ28</formula>
    </cfRule>
    <cfRule type="expression" dxfId="1877" priority="1881" stopIfTrue="1">
      <formula>$G$9=2</formula>
    </cfRule>
  </conditionalFormatting>
  <conditionalFormatting sqref="CB30">
    <cfRule type="cellIs" dxfId="1876" priority="1882" stopIfTrue="1" operator="notEqual">
      <formula>CI24</formula>
    </cfRule>
    <cfRule type="expression" dxfId="1875" priority="1883" stopIfTrue="1">
      <formula>$G$9=7</formula>
    </cfRule>
  </conditionalFormatting>
  <conditionalFormatting sqref="CC30">
    <cfRule type="cellIs" dxfId="1874" priority="1884" stopIfTrue="1" operator="notEqual">
      <formula>CH24</formula>
    </cfRule>
    <cfRule type="expression" dxfId="1873" priority="1885" stopIfTrue="1">
      <formula>$G$9=7</formula>
    </cfRule>
  </conditionalFormatting>
  <conditionalFormatting sqref="BZ32">
    <cfRule type="cellIs" dxfId="1872" priority="1886" stopIfTrue="1" operator="notEqual">
      <formula>CK22</formula>
    </cfRule>
    <cfRule type="expression" dxfId="1871" priority="1887" stopIfTrue="1">
      <formula>$G$9=7</formula>
    </cfRule>
  </conditionalFormatting>
  <conditionalFormatting sqref="CA32">
    <cfRule type="cellIs" dxfId="1870" priority="1888" stopIfTrue="1" operator="notEqual">
      <formula>CJ22</formula>
    </cfRule>
    <cfRule type="expression" dxfId="1869" priority="1889" stopIfTrue="1">
      <formula>$G$9=7</formula>
    </cfRule>
  </conditionalFormatting>
  <conditionalFormatting sqref="CB32">
    <cfRule type="cellIs" dxfId="1868" priority="1890" stopIfTrue="1" operator="notEqual">
      <formula>CK24</formula>
    </cfRule>
    <cfRule type="expression" dxfId="1867" priority="1891" stopIfTrue="1">
      <formula>$G$9=8</formula>
    </cfRule>
  </conditionalFormatting>
  <conditionalFormatting sqref="CC32">
    <cfRule type="cellIs" dxfId="1866" priority="1892" stopIfTrue="1" operator="notEqual">
      <formula>CJ24</formula>
    </cfRule>
    <cfRule type="expression" dxfId="1865" priority="1893" stopIfTrue="1">
      <formula>$G$9=8</formula>
    </cfRule>
  </conditionalFormatting>
  <conditionalFormatting sqref="CF30">
    <cfRule type="cellIs" dxfId="1864" priority="1894" stopIfTrue="1" operator="notEqual">
      <formula>CI28</formula>
    </cfRule>
    <cfRule type="expression" dxfId="1863" priority="1895" stopIfTrue="1">
      <formula>$G$9=17</formula>
    </cfRule>
  </conditionalFormatting>
  <conditionalFormatting sqref="CG30">
    <cfRule type="cellIs" dxfId="1862" priority="1896" stopIfTrue="1" operator="notEqual">
      <formula>CH28</formula>
    </cfRule>
    <cfRule type="expression" dxfId="1861" priority="1897" stopIfTrue="1">
      <formula>$G$9=17</formula>
    </cfRule>
  </conditionalFormatting>
  <conditionalFormatting sqref="CH31:CI31">
    <cfRule type="cellIs" dxfId="1860" priority="1864" stopIfTrue="1" operator="equal">
      <formula>2</formula>
    </cfRule>
    <cfRule type="cellIs" dxfId="1859" priority="1865" stopIfTrue="1" operator="equal">
      <formula>1</formula>
    </cfRule>
    <cfRule type="expression" dxfId="1858" priority="1866" stopIfTrue="1">
      <formula>CH32+CI32&lt;3</formula>
    </cfRule>
  </conditionalFormatting>
  <conditionalFormatting sqref="CJ30">
    <cfRule type="cellIs" dxfId="1857" priority="1867" stopIfTrue="1" operator="notEqual">
      <formula>CI32</formula>
    </cfRule>
    <cfRule type="expression" dxfId="1856" priority="1868" stopIfTrue="1">
      <formula>$G$9=1</formula>
    </cfRule>
  </conditionalFormatting>
  <conditionalFormatting sqref="CK30">
    <cfRule type="cellIs" dxfId="1855" priority="1869" stopIfTrue="1" operator="notEqual">
      <formula>CH32</formula>
    </cfRule>
    <cfRule type="expression" dxfId="1854" priority="1870" stopIfTrue="1">
      <formula>$G$9=1</formula>
    </cfRule>
  </conditionalFormatting>
  <conditionalFormatting sqref="CH32">
    <cfRule type="cellIs" dxfId="1853" priority="1871" stopIfTrue="1" operator="notEqual">
      <formula>CK30</formula>
    </cfRule>
    <cfRule type="expression" dxfId="1852" priority="1872" stopIfTrue="1">
      <formula>$G$9=1</formula>
    </cfRule>
  </conditionalFormatting>
  <conditionalFormatting sqref="CI32">
    <cfRule type="cellIs" dxfId="1851" priority="1873" stopIfTrue="1" operator="notEqual">
      <formula>CJ30</formula>
    </cfRule>
    <cfRule type="expression" dxfId="1850" priority="1874" stopIfTrue="1">
      <formula>$G$9=1</formula>
    </cfRule>
  </conditionalFormatting>
  <conditionalFormatting sqref="CH22">
    <cfRule type="cellIs" dxfId="1849" priority="1860" stopIfTrue="1" operator="notEqual">
      <formula>CA30</formula>
    </cfRule>
    <cfRule type="expression" dxfId="1848" priority="1861" stopIfTrue="1">
      <formula>$G$9=7</formula>
    </cfRule>
  </conditionalFormatting>
  <conditionalFormatting sqref="CI22">
    <cfRule type="cellIs" dxfId="1847" priority="1862" stopIfTrue="1" operator="notEqual">
      <formula>BZ30</formula>
    </cfRule>
    <cfRule type="expression" dxfId="1846" priority="1863" stopIfTrue="1">
      <formula>$G$9=7</formula>
    </cfRule>
  </conditionalFormatting>
  <conditionalFormatting sqref="CD30">
    <cfRule type="cellIs" dxfId="1845" priority="1856" stopIfTrue="1" operator="notEqual">
      <formula>CI26</formula>
    </cfRule>
    <cfRule type="expression" dxfId="1844" priority="1857" stopIfTrue="1">
      <formula>$G$9=16</formula>
    </cfRule>
  </conditionalFormatting>
  <conditionalFormatting sqref="CE30">
    <cfRule type="cellIs" dxfId="1843" priority="1858" stopIfTrue="1" operator="notEqual">
      <formula>CH26</formula>
    </cfRule>
    <cfRule type="expression" dxfId="1842" priority="1859" stopIfTrue="1">
      <formula>$G$9=16</formula>
    </cfRule>
  </conditionalFormatting>
  <conditionalFormatting sqref="CD32">
    <cfRule type="cellIs" dxfId="1841" priority="1852" stopIfTrue="1" operator="notEqual">
      <formula>CK26</formula>
    </cfRule>
    <cfRule type="expression" dxfId="1840" priority="1853" stopIfTrue="1">
      <formula>$G$9=16</formula>
    </cfRule>
  </conditionalFormatting>
  <conditionalFormatting sqref="CE32">
    <cfRule type="cellIs" dxfId="1839" priority="1854" stopIfTrue="1" operator="notEqual">
      <formula>CJ26</formula>
    </cfRule>
    <cfRule type="expression" dxfId="1838" priority="1855" stopIfTrue="1">
      <formula>$G$9=16</formula>
    </cfRule>
  </conditionalFormatting>
  <conditionalFormatting sqref="CH24">
    <cfRule type="cellIs" dxfId="1837" priority="1848" stopIfTrue="1" operator="notEqual">
      <formula>CC30</formula>
    </cfRule>
    <cfRule type="expression" dxfId="1836" priority="1849" stopIfTrue="1">
      <formula>$G$9=7</formula>
    </cfRule>
  </conditionalFormatting>
  <conditionalFormatting sqref="CI24">
    <cfRule type="cellIs" dxfId="1835" priority="1850" stopIfTrue="1" operator="notEqual">
      <formula>CB30</formula>
    </cfRule>
    <cfRule type="expression" dxfId="1834" priority="1851" stopIfTrue="1">
      <formula>$G$9=7</formula>
    </cfRule>
  </conditionalFormatting>
  <conditionalFormatting sqref="CH26">
    <cfRule type="cellIs" dxfId="1833" priority="1844" stopIfTrue="1" operator="notEqual">
      <formula>CE30</formula>
    </cfRule>
    <cfRule type="expression" dxfId="1832" priority="1845" stopIfTrue="1">
      <formula>$G$9=7</formula>
    </cfRule>
  </conditionalFormatting>
  <conditionalFormatting sqref="CI26">
    <cfRule type="cellIs" dxfId="1831" priority="1846" stopIfTrue="1" operator="notEqual">
      <formula>CD30</formula>
    </cfRule>
    <cfRule type="expression" dxfId="1830" priority="1847" stopIfTrue="1">
      <formula>$G$9=7</formula>
    </cfRule>
  </conditionalFormatting>
  <conditionalFormatting sqref="CB21:CC21">
    <cfRule type="cellIs" dxfId="1829" priority="1841" stopIfTrue="1" operator="equal">
      <formula>2</formula>
    </cfRule>
    <cfRule type="cellIs" dxfId="1828" priority="1842" stopIfTrue="1" operator="equal">
      <formula>1</formula>
    </cfRule>
    <cfRule type="expression" dxfId="1827" priority="1843" stopIfTrue="1">
      <formula>CB22+CC22&lt;3</formula>
    </cfRule>
  </conditionalFormatting>
  <conditionalFormatting sqref="CH27:CI27">
    <cfRule type="cellIs" dxfId="1826" priority="1826" stopIfTrue="1" operator="equal">
      <formula>2</formula>
    </cfRule>
    <cfRule type="cellIs" dxfId="1825" priority="1827" stopIfTrue="1" operator="equal">
      <formula>1</formula>
    </cfRule>
    <cfRule type="expression" dxfId="1824" priority="1828" stopIfTrue="1">
      <formula>CH28+CI28&lt;3</formula>
    </cfRule>
  </conditionalFormatting>
  <conditionalFormatting sqref="CD23:CG23">
    <cfRule type="cellIs" dxfId="1823" priority="1838" stopIfTrue="1" operator="equal">
      <formula>2</formula>
    </cfRule>
    <cfRule type="cellIs" dxfId="1822" priority="1839" stopIfTrue="1" operator="equal">
      <formula>1</formula>
    </cfRule>
    <cfRule type="expression" dxfId="1821" priority="1840" stopIfTrue="1">
      <formula>CD24+CE24&lt;3</formula>
    </cfRule>
  </conditionalFormatting>
  <conditionalFormatting sqref="CH23:CI23">
    <cfRule type="cellIs" dxfId="1820" priority="1835" stopIfTrue="1" operator="equal">
      <formula>2</formula>
    </cfRule>
    <cfRule type="cellIs" dxfId="1819" priority="1836" stopIfTrue="1" operator="equal">
      <formula>1</formula>
    </cfRule>
    <cfRule type="expression" dxfId="1818" priority="1837" stopIfTrue="1">
      <formula>CH24+CI24&lt;3</formula>
    </cfRule>
  </conditionalFormatting>
  <conditionalFormatting sqref="CF25:CG25">
    <cfRule type="cellIs" dxfId="1817" priority="1832" stopIfTrue="1" operator="equal">
      <formula>2</formula>
    </cfRule>
    <cfRule type="cellIs" dxfId="1816" priority="1833" stopIfTrue="1" operator="equal">
      <formula>1</formula>
    </cfRule>
    <cfRule type="expression" dxfId="1815" priority="1834" stopIfTrue="1">
      <formula>CF26+CG26&lt;3</formula>
    </cfRule>
  </conditionalFormatting>
  <conditionalFormatting sqref="CH25:CI25">
    <cfRule type="cellIs" dxfId="1814" priority="1829" stopIfTrue="1" operator="equal">
      <formula>2</formula>
    </cfRule>
    <cfRule type="cellIs" dxfId="1813" priority="1830" stopIfTrue="1" operator="equal">
      <formula>1</formula>
    </cfRule>
    <cfRule type="expression" dxfId="1812" priority="1831" stopIfTrue="1">
      <formula>CH26+CI26&lt;3</formula>
    </cfRule>
  </conditionalFormatting>
  <conditionalFormatting sqref="CJ29:CK29">
    <cfRule type="cellIs" dxfId="1811" priority="1823" stopIfTrue="1" operator="equal">
      <formula>2</formula>
    </cfRule>
    <cfRule type="cellIs" dxfId="1810" priority="1824" stopIfTrue="1" operator="equal">
      <formula>1</formula>
    </cfRule>
    <cfRule type="expression" dxfId="1809" priority="1825" stopIfTrue="1">
      <formula>CJ30+CK30&lt;3</formula>
    </cfRule>
  </conditionalFormatting>
  <conditionalFormatting sqref="CM21:CM32">
    <cfRule type="cellIs" dxfId="1808" priority="1822" operator="notEqual">
      <formula>""</formula>
    </cfRule>
  </conditionalFormatting>
  <conditionalFormatting sqref="CM21:CM32">
    <cfRule type="cellIs" dxfId="1807" priority="1821" operator="notEqual">
      <formula>""</formula>
    </cfRule>
  </conditionalFormatting>
  <conditionalFormatting sqref="BY35:BY46">
    <cfRule type="cellIs" dxfId="1806" priority="1820" operator="notEqual">
      <formula>""</formula>
    </cfRule>
  </conditionalFormatting>
  <conditionalFormatting sqref="BY35:BY46">
    <cfRule type="cellIs" dxfId="1805" priority="1819" operator="notEqual">
      <formula>""</formula>
    </cfRule>
  </conditionalFormatting>
  <conditionalFormatting sqref="BZ37:CA37 BZ39:CC39 BZ41:CE41 CJ41:CK41 CJ37:CK37 CJ39:CK39 CD35:CK35">
    <cfRule type="cellIs" dxfId="1804" priority="1772" stopIfTrue="1" operator="equal">
      <formula>2</formula>
    </cfRule>
    <cfRule type="cellIs" dxfId="1803" priority="1773" stopIfTrue="1" operator="equal">
      <formula>1</formula>
    </cfRule>
    <cfRule type="expression" dxfId="1802" priority="1774" stopIfTrue="1">
      <formula>BZ36+CA36&lt;3</formula>
    </cfRule>
  </conditionalFormatting>
  <conditionalFormatting sqref="CF36">
    <cfRule type="cellIs" dxfId="1801" priority="1775" stopIfTrue="1" operator="notEqual">
      <formula>CA42</formula>
    </cfRule>
    <cfRule type="expression" dxfId="1800" priority="1776" stopIfTrue="1">
      <formula>$G$9=12</formula>
    </cfRule>
  </conditionalFormatting>
  <conditionalFormatting sqref="CG36">
    <cfRule type="cellIs" dxfId="1799" priority="1777" stopIfTrue="1" operator="notEqual">
      <formula>BZ42</formula>
    </cfRule>
    <cfRule type="expression" dxfId="1798" priority="1778" stopIfTrue="1">
      <formula>$G$9=12</formula>
    </cfRule>
  </conditionalFormatting>
  <conditionalFormatting sqref="BZ42">
    <cfRule type="cellIs" dxfId="1797" priority="1779" stopIfTrue="1" operator="notEqual">
      <formula>CG36</formula>
    </cfRule>
    <cfRule type="expression" dxfId="1796" priority="1780" stopIfTrue="1">
      <formula>$G$9=12</formula>
    </cfRule>
  </conditionalFormatting>
  <conditionalFormatting sqref="CA42">
    <cfRule type="cellIs" dxfId="1795" priority="1781" stopIfTrue="1" operator="notEqual">
      <formula>CF36</formula>
    </cfRule>
    <cfRule type="expression" dxfId="1794" priority="1782" stopIfTrue="1">
      <formula>$G$9=12</formula>
    </cfRule>
  </conditionalFormatting>
  <conditionalFormatting sqref="BZ44">
    <cfRule type="cellIs" dxfId="1793" priority="1783" stopIfTrue="1" operator="notEqual">
      <formula>CI36</formula>
    </cfRule>
    <cfRule type="expression" dxfId="1792" priority="1784" stopIfTrue="1">
      <formula>$G$9=6</formula>
    </cfRule>
  </conditionalFormatting>
  <conditionalFormatting sqref="CA44">
    <cfRule type="cellIs" dxfId="1791" priority="1785" stopIfTrue="1" operator="notEqual">
      <formula>CH36</formula>
    </cfRule>
    <cfRule type="expression" dxfId="1790" priority="1786" stopIfTrue="1">
      <formula>$G$9=6</formula>
    </cfRule>
  </conditionalFormatting>
  <conditionalFormatting sqref="CB36">
    <cfRule type="cellIs" dxfId="1789" priority="1787" stopIfTrue="1" operator="notEqual">
      <formula>CA38</formula>
    </cfRule>
    <cfRule type="expression" dxfId="1788" priority="1788" stopIfTrue="1">
      <formula>$G$9=13</formula>
    </cfRule>
  </conditionalFormatting>
  <conditionalFormatting sqref="CC36">
    <cfRule type="cellIs" dxfId="1787" priority="1789" stopIfTrue="1" operator="notEqual">
      <formula>BZ38</formula>
    </cfRule>
    <cfRule type="expression" dxfId="1786" priority="1790" stopIfTrue="1">
      <formula>$G$9=13</formula>
    </cfRule>
  </conditionalFormatting>
  <conditionalFormatting sqref="BZ38">
    <cfRule type="cellIs" dxfId="1785" priority="1791" stopIfTrue="1" operator="notEqual">
      <formula>CC36</formula>
    </cfRule>
    <cfRule type="expression" dxfId="1784" priority="1792" stopIfTrue="1">
      <formula>$G$9=13</formula>
    </cfRule>
  </conditionalFormatting>
  <conditionalFormatting sqref="CA38">
    <cfRule type="cellIs" dxfId="1783" priority="1793" stopIfTrue="1" operator="notEqual">
      <formula>CB36</formula>
    </cfRule>
    <cfRule type="expression" dxfId="1782" priority="1794" stopIfTrue="1">
      <formula>$G$9=13</formula>
    </cfRule>
  </conditionalFormatting>
  <conditionalFormatting sqref="CB42 BZ40">
    <cfRule type="cellIs" dxfId="1781" priority="1795" stopIfTrue="1" operator="notEqual">
      <formula>CE36</formula>
    </cfRule>
    <cfRule type="expression" dxfId="1780" priority="1796" stopIfTrue="1">
      <formula>$G$9=14</formula>
    </cfRule>
  </conditionalFormatting>
  <conditionalFormatting sqref="CC42 CA40">
    <cfRule type="cellIs" dxfId="1779" priority="1797" stopIfTrue="1" operator="notEqual">
      <formula>CD36</formula>
    </cfRule>
    <cfRule type="expression" dxfId="1778" priority="1798" stopIfTrue="1">
      <formula>$G$9=14</formula>
    </cfRule>
  </conditionalFormatting>
  <conditionalFormatting sqref="CF38 CD36">
    <cfRule type="cellIs" dxfId="1777" priority="1799" stopIfTrue="1" operator="notEqual">
      <formula>CA40</formula>
    </cfRule>
    <cfRule type="expression" dxfId="1776" priority="1800" stopIfTrue="1">
      <formula>$G$9=14</formula>
    </cfRule>
  </conditionalFormatting>
  <conditionalFormatting sqref="CG38 CE36">
    <cfRule type="cellIs" dxfId="1775" priority="1801" stopIfTrue="1" operator="notEqual">
      <formula>BZ40</formula>
    </cfRule>
    <cfRule type="expression" dxfId="1774" priority="1802" stopIfTrue="1">
      <formula>$G$9=14</formula>
    </cfRule>
  </conditionalFormatting>
  <conditionalFormatting sqref="CB40">
    <cfRule type="cellIs" dxfId="1773" priority="1803" stopIfTrue="1" operator="notEqual">
      <formula>CE38</formula>
    </cfRule>
    <cfRule type="expression" dxfId="1772" priority="1804" stopIfTrue="1">
      <formula>$G$9=15</formula>
    </cfRule>
  </conditionalFormatting>
  <conditionalFormatting sqref="CC40">
    <cfRule type="cellIs" dxfId="1771" priority="1805" stopIfTrue="1" operator="notEqual">
      <formula>CD38</formula>
    </cfRule>
    <cfRule type="expression" dxfId="1770" priority="1806" stopIfTrue="1">
      <formula>$G$9=15</formula>
    </cfRule>
  </conditionalFormatting>
  <conditionalFormatting sqref="CD38">
    <cfRule type="cellIs" dxfId="1769" priority="1807" stopIfTrue="1" operator="notEqual">
      <formula>CC40</formula>
    </cfRule>
    <cfRule type="expression" dxfId="1768" priority="1808" stopIfTrue="1">
      <formula>$G$9=15</formula>
    </cfRule>
  </conditionalFormatting>
  <conditionalFormatting sqref="CE38">
    <cfRule type="cellIs" dxfId="1767" priority="1809" stopIfTrue="1" operator="notEqual">
      <formula>CB40</formula>
    </cfRule>
    <cfRule type="expression" dxfId="1766" priority="1810" stopIfTrue="1">
      <formula>$G$9=15</formula>
    </cfRule>
  </conditionalFormatting>
  <conditionalFormatting sqref="CD42">
    <cfRule type="cellIs" dxfId="1765" priority="1811" stopIfTrue="1" operator="notEqual">
      <formula>CG40</formula>
    </cfRule>
    <cfRule type="expression" dxfId="1764" priority="1812" stopIfTrue="1">
      <formula>$G$9=16</formula>
    </cfRule>
  </conditionalFormatting>
  <conditionalFormatting sqref="CE42">
    <cfRule type="cellIs" dxfId="1763" priority="1813" stopIfTrue="1" operator="notEqual">
      <formula>CF40</formula>
    </cfRule>
    <cfRule type="expression" dxfId="1762" priority="1814" stopIfTrue="1">
      <formula>$G$9=16</formula>
    </cfRule>
  </conditionalFormatting>
  <conditionalFormatting sqref="CF40">
    <cfRule type="cellIs" dxfId="1761" priority="1815" stopIfTrue="1" operator="notEqual">
      <formula>CE42</formula>
    </cfRule>
    <cfRule type="expression" dxfId="1760" priority="1816" stopIfTrue="1">
      <formula>$G$9=16</formula>
    </cfRule>
  </conditionalFormatting>
  <conditionalFormatting sqref="CG40">
    <cfRule type="cellIs" dxfId="1759" priority="1817" stopIfTrue="1" operator="notEqual">
      <formula>CD42</formula>
    </cfRule>
    <cfRule type="expression" dxfId="1758" priority="1818" stopIfTrue="1">
      <formula>$G$9=16</formula>
    </cfRule>
  </conditionalFormatting>
  <conditionalFormatting sqref="CJ42">
    <cfRule type="cellIs" dxfId="1757" priority="1752" stopIfTrue="1" operator="notEqual">
      <formula>CG46</formula>
    </cfRule>
    <cfRule type="expression" dxfId="1756" priority="1753" stopIfTrue="1">
      <formula>$G$9=2</formula>
    </cfRule>
  </conditionalFormatting>
  <conditionalFormatting sqref="CK42">
    <cfRule type="cellIs" dxfId="1755" priority="1754" stopIfTrue="1" operator="notEqual">
      <formula>CF46</formula>
    </cfRule>
    <cfRule type="expression" dxfId="1754" priority="1755" stopIfTrue="1">
      <formula>$G$9=2</formula>
    </cfRule>
  </conditionalFormatting>
  <conditionalFormatting sqref="CJ36">
    <cfRule type="cellIs" dxfId="1753" priority="1756" stopIfTrue="1" operator="notEqual">
      <formula>CA46</formula>
    </cfRule>
    <cfRule type="expression" dxfId="1752" priority="1757" stopIfTrue="1">
      <formula>$G$9=7</formula>
    </cfRule>
  </conditionalFormatting>
  <conditionalFormatting sqref="CK36">
    <cfRule type="cellIs" dxfId="1751" priority="1758" stopIfTrue="1" operator="notEqual">
      <formula>BZ46</formula>
    </cfRule>
    <cfRule type="expression" dxfId="1750" priority="1759" stopIfTrue="1">
      <formula>$G$9=7</formula>
    </cfRule>
  </conditionalFormatting>
  <conditionalFormatting sqref="CJ38">
    <cfRule type="cellIs" dxfId="1749" priority="1760" stopIfTrue="1" operator="notEqual">
      <formula>CC46</formula>
    </cfRule>
    <cfRule type="expression" dxfId="1748" priority="1761" stopIfTrue="1">
      <formula>$G$9=8</formula>
    </cfRule>
  </conditionalFormatting>
  <conditionalFormatting sqref="CK38">
    <cfRule type="cellIs" dxfId="1747" priority="1762" stopIfTrue="1" operator="notEqual">
      <formula>CB46</formula>
    </cfRule>
    <cfRule type="expression" dxfId="1746" priority="1763" stopIfTrue="1">
      <formula>$G$9=8</formula>
    </cfRule>
  </conditionalFormatting>
  <conditionalFormatting sqref="CJ40">
    <cfRule type="cellIs" dxfId="1745" priority="1764" stopIfTrue="1" operator="notEqual">
      <formula>CE46</formula>
    </cfRule>
    <cfRule type="expression" dxfId="1744" priority="1765" stopIfTrue="1">
      <formula>$G$9=9</formula>
    </cfRule>
  </conditionalFormatting>
  <conditionalFormatting sqref="CK40">
    <cfRule type="cellIs" dxfId="1743" priority="1766" stopIfTrue="1" operator="notEqual">
      <formula>CD46</formula>
    </cfRule>
    <cfRule type="expression" dxfId="1742" priority="1767" stopIfTrue="1">
      <formula>$G$9=9</formula>
    </cfRule>
  </conditionalFormatting>
  <conditionalFormatting sqref="CH42">
    <cfRule type="cellIs" dxfId="1741" priority="1768" stopIfTrue="1" operator="notEqual">
      <formula>CG44</formula>
    </cfRule>
    <cfRule type="expression" dxfId="1740" priority="1769" stopIfTrue="1">
      <formula>$G$9=17</formula>
    </cfRule>
  </conditionalFormatting>
  <conditionalFormatting sqref="CI42">
    <cfRule type="cellIs" dxfId="1739" priority="1770" stopIfTrue="1" operator="notEqual">
      <formula>CF44</formula>
    </cfRule>
    <cfRule type="expression" dxfId="1738" priority="1771" stopIfTrue="1">
      <formula>$G$9=17</formula>
    </cfRule>
  </conditionalFormatting>
  <conditionalFormatting sqref="BZ43:CG43 BZ45:CG45">
    <cfRule type="cellIs" dxfId="1737" priority="1729" stopIfTrue="1" operator="equal">
      <formula>2</formula>
    </cfRule>
    <cfRule type="cellIs" dxfId="1736" priority="1730" stopIfTrue="1" operator="equal">
      <formula>1</formula>
    </cfRule>
    <cfRule type="expression" dxfId="1735" priority="1731" stopIfTrue="1">
      <formula>BZ44+CA44&lt;3</formula>
    </cfRule>
  </conditionalFormatting>
  <conditionalFormatting sqref="CF46">
    <cfRule type="cellIs" dxfId="1734" priority="1732" stopIfTrue="1" operator="notEqual">
      <formula>CK42</formula>
    </cfRule>
    <cfRule type="expression" dxfId="1733" priority="1733" stopIfTrue="1">
      <formula>$G$9=2</formula>
    </cfRule>
  </conditionalFormatting>
  <conditionalFormatting sqref="CG46">
    <cfRule type="cellIs" dxfId="1732" priority="1734" stopIfTrue="1" operator="notEqual">
      <formula>CJ42</formula>
    </cfRule>
    <cfRule type="expression" dxfId="1731" priority="1735" stopIfTrue="1">
      <formula>$G$9=2</formula>
    </cfRule>
  </conditionalFormatting>
  <conditionalFormatting sqref="CB44">
    <cfRule type="cellIs" dxfId="1730" priority="1736" stopIfTrue="1" operator="notEqual">
      <formula>CI38</formula>
    </cfRule>
    <cfRule type="expression" dxfId="1729" priority="1737" stopIfTrue="1">
      <formula>$G$9=7</formula>
    </cfRule>
  </conditionalFormatting>
  <conditionalFormatting sqref="CC44">
    <cfRule type="cellIs" dxfId="1728" priority="1738" stopIfTrue="1" operator="notEqual">
      <formula>CH38</formula>
    </cfRule>
    <cfRule type="expression" dxfId="1727" priority="1739" stopIfTrue="1">
      <formula>$G$9=7</formula>
    </cfRule>
  </conditionalFormatting>
  <conditionalFormatting sqref="BZ46">
    <cfRule type="cellIs" dxfId="1726" priority="1740" stopIfTrue="1" operator="notEqual">
      <formula>CK36</formula>
    </cfRule>
    <cfRule type="expression" dxfId="1725" priority="1741" stopIfTrue="1">
      <formula>$G$9=7</formula>
    </cfRule>
  </conditionalFormatting>
  <conditionalFormatting sqref="CA46">
    <cfRule type="cellIs" dxfId="1724" priority="1742" stopIfTrue="1" operator="notEqual">
      <formula>CJ36</formula>
    </cfRule>
    <cfRule type="expression" dxfId="1723" priority="1743" stopIfTrue="1">
      <formula>$G$9=7</formula>
    </cfRule>
  </conditionalFormatting>
  <conditionalFormatting sqref="CB46">
    <cfRule type="cellIs" dxfId="1722" priority="1744" stopIfTrue="1" operator="notEqual">
      <formula>CK38</formula>
    </cfRule>
    <cfRule type="expression" dxfId="1721" priority="1745" stopIfTrue="1">
      <formula>$G$9=8</formula>
    </cfRule>
  </conditionalFormatting>
  <conditionalFormatting sqref="CC46">
    <cfRule type="cellIs" dxfId="1720" priority="1746" stopIfTrue="1" operator="notEqual">
      <formula>CJ38</formula>
    </cfRule>
    <cfRule type="expression" dxfId="1719" priority="1747" stopIfTrue="1">
      <formula>$G$9=8</formula>
    </cfRule>
  </conditionalFormatting>
  <conditionalFormatting sqref="CF44">
    <cfRule type="cellIs" dxfId="1718" priority="1748" stopIfTrue="1" operator="notEqual">
      <formula>CI42</formula>
    </cfRule>
    <cfRule type="expression" dxfId="1717" priority="1749" stopIfTrue="1">
      <formula>$G$9=17</formula>
    </cfRule>
  </conditionalFormatting>
  <conditionalFormatting sqref="CG44">
    <cfRule type="cellIs" dxfId="1716" priority="1750" stopIfTrue="1" operator="notEqual">
      <formula>CH42</formula>
    </cfRule>
    <cfRule type="expression" dxfId="1715" priority="1751" stopIfTrue="1">
      <formula>$G$9=17</formula>
    </cfRule>
  </conditionalFormatting>
  <conditionalFormatting sqref="CH45:CI45">
    <cfRule type="cellIs" dxfId="1714" priority="1718" stopIfTrue="1" operator="equal">
      <formula>2</formula>
    </cfRule>
    <cfRule type="cellIs" dxfId="1713" priority="1719" stopIfTrue="1" operator="equal">
      <formula>1</formula>
    </cfRule>
    <cfRule type="expression" dxfId="1712" priority="1720" stopIfTrue="1">
      <formula>CH46+CI46&lt;3</formula>
    </cfRule>
  </conditionalFormatting>
  <conditionalFormatting sqref="CJ44">
    <cfRule type="cellIs" dxfId="1711" priority="1721" stopIfTrue="1" operator="notEqual">
      <formula>CI46</formula>
    </cfRule>
    <cfRule type="expression" dxfId="1710" priority="1722" stopIfTrue="1">
      <formula>$G$9=1</formula>
    </cfRule>
  </conditionalFormatting>
  <conditionalFormatting sqref="CK44">
    <cfRule type="cellIs" dxfId="1709" priority="1723" stopIfTrue="1" operator="notEqual">
      <formula>CH46</formula>
    </cfRule>
    <cfRule type="expression" dxfId="1708" priority="1724" stopIfTrue="1">
      <formula>$G$9=1</formula>
    </cfRule>
  </conditionalFormatting>
  <conditionalFormatting sqref="CH46">
    <cfRule type="cellIs" dxfId="1707" priority="1725" stopIfTrue="1" operator="notEqual">
      <formula>CK44</formula>
    </cfRule>
    <cfRule type="expression" dxfId="1706" priority="1726" stopIfTrue="1">
      <formula>$G$9=1</formula>
    </cfRule>
  </conditionalFormatting>
  <conditionalFormatting sqref="CI46">
    <cfRule type="cellIs" dxfId="1705" priority="1727" stopIfTrue="1" operator="notEqual">
      <formula>CJ44</formula>
    </cfRule>
    <cfRule type="expression" dxfId="1704" priority="1728" stopIfTrue="1">
      <formula>$G$9=1</formula>
    </cfRule>
  </conditionalFormatting>
  <conditionalFormatting sqref="CH36">
    <cfRule type="cellIs" dxfId="1703" priority="1714" stopIfTrue="1" operator="notEqual">
      <formula>CA44</formula>
    </cfRule>
    <cfRule type="expression" dxfId="1702" priority="1715" stopIfTrue="1">
      <formula>$G$9=7</formula>
    </cfRule>
  </conditionalFormatting>
  <conditionalFormatting sqref="CI36">
    <cfRule type="cellIs" dxfId="1701" priority="1716" stopIfTrue="1" operator="notEqual">
      <formula>BZ44</formula>
    </cfRule>
    <cfRule type="expression" dxfId="1700" priority="1717" stopIfTrue="1">
      <formula>$G$9=7</formula>
    </cfRule>
  </conditionalFormatting>
  <conditionalFormatting sqref="CD44">
    <cfRule type="cellIs" dxfId="1699" priority="1710" stopIfTrue="1" operator="notEqual">
      <formula>CI40</formula>
    </cfRule>
    <cfRule type="expression" dxfId="1698" priority="1711" stopIfTrue="1">
      <formula>$G$9=16</formula>
    </cfRule>
  </conditionalFormatting>
  <conditionalFormatting sqref="CE44">
    <cfRule type="cellIs" dxfId="1697" priority="1712" stopIfTrue="1" operator="notEqual">
      <formula>CH40</formula>
    </cfRule>
    <cfRule type="expression" dxfId="1696" priority="1713" stopIfTrue="1">
      <formula>$G$9=16</formula>
    </cfRule>
  </conditionalFormatting>
  <conditionalFormatting sqref="CD46">
    <cfRule type="cellIs" dxfId="1695" priority="1706" stopIfTrue="1" operator="notEqual">
      <formula>CK40</formula>
    </cfRule>
    <cfRule type="expression" dxfId="1694" priority="1707" stopIfTrue="1">
      <formula>$G$9=16</formula>
    </cfRule>
  </conditionalFormatting>
  <conditionalFormatting sqref="CE46">
    <cfRule type="cellIs" dxfId="1693" priority="1708" stopIfTrue="1" operator="notEqual">
      <formula>CJ40</formula>
    </cfRule>
    <cfRule type="expression" dxfId="1692" priority="1709" stopIfTrue="1">
      <formula>$G$9=16</formula>
    </cfRule>
  </conditionalFormatting>
  <conditionalFormatting sqref="CH38">
    <cfRule type="cellIs" dxfId="1691" priority="1702" stopIfTrue="1" operator="notEqual">
      <formula>CC44</formula>
    </cfRule>
    <cfRule type="expression" dxfId="1690" priority="1703" stopIfTrue="1">
      <formula>$G$9=7</formula>
    </cfRule>
  </conditionalFormatting>
  <conditionalFormatting sqref="CI38">
    <cfRule type="cellIs" dxfId="1689" priority="1704" stopIfTrue="1" operator="notEqual">
      <formula>CB44</formula>
    </cfRule>
    <cfRule type="expression" dxfId="1688" priority="1705" stopIfTrue="1">
      <formula>$G$9=7</formula>
    </cfRule>
  </conditionalFormatting>
  <conditionalFormatting sqref="CH40">
    <cfRule type="cellIs" dxfId="1687" priority="1698" stopIfTrue="1" operator="notEqual">
      <formula>CE44</formula>
    </cfRule>
    <cfRule type="expression" dxfId="1686" priority="1699" stopIfTrue="1">
      <formula>$G$9=7</formula>
    </cfRule>
  </conditionalFormatting>
  <conditionalFormatting sqref="CI40">
    <cfRule type="cellIs" dxfId="1685" priority="1700" stopIfTrue="1" operator="notEqual">
      <formula>CD44</formula>
    </cfRule>
    <cfRule type="expression" dxfId="1684" priority="1701" stopIfTrue="1">
      <formula>$G$9=7</formula>
    </cfRule>
  </conditionalFormatting>
  <conditionalFormatting sqref="CB35:CC35">
    <cfRule type="cellIs" dxfId="1683" priority="1695" stopIfTrue="1" operator="equal">
      <formula>2</formula>
    </cfRule>
    <cfRule type="cellIs" dxfId="1682" priority="1696" stopIfTrue="1" operator="equal">
      <formula>1</formula>
    </cfRule>
    <cfRule type="expression" dxfId="1681" priority="1697" stopIfTrue="1">
      <formula>CB36+CC36&lt;3</formula>
    </cfRule>
  </conditionalFormatting>
  <conditionalFormatting sqref="CH41:CI41">
    <cfRule type="cellIs" dxfId="1680" priority="1680" stopIfTrue="1" operator="equal">
      <formula>2</formula>
    </cfRule>
    <cfRule type="cellIs" dxfId="1679" priority="1681" stopIfTrue="1" operator="equal">
      <formula>1</formula>
    </cfRule>
    <cfRule type="expression" dxfId="1678" priority="1682" stopIfTrue="1">
      <formula>CH42+CI42&lt;3</formula>
    </cfRule>
  </conditionalFormatting>
  <conditionalFormatting sqref="CD37:CG37">
    <cfRule type="cellIs" dxfId="1677" priority="1692" stopIfTrue="1" operator="equal">
      <formula>2</formula>
    </cfRule>
    <cfRule type="cellIs" dxfId="1676" priority="1693" stopIfTrue="1" operator="equal">
      <formula>1</formula>
    </cfRule>
    <cfRule type="expression" dxfId="1675" priority="1694" stopIfTrue="1">
      <formula>CD38+CE38&lt;3</formula>
    </cfRule>
  </conditionalFormatting>
  <conditionalFormatting sqref="CH37:CI37">
    <cfRule type="cellIs" dxfId="1674" priority="1689" stopIfTrue="1" operator="equal">
      <formula>2</formula>
    </cfRule>
    <cfRule type="cellIs" dxfId="1673" priority="1690" stopIfTrue="1" operator="equal">
      <formula>1</formula>
    </cfRule>
    <cfRule type="expression" dxfId="1672" priority="1691" stopIfTrue="1">
      <formula>CH38+CI38&lt;3</formula>
    </cfRule>
  </conditionalFormatting>
  <conditionalFormatting sqref="CF39:CG39">
    <cfRule type="cellIs" dxfId="1671" priority="1686" stopIfTrue="1" operator="equal">
      <formula>2</formula>
    </cfRule>
    <cfRule type="cellIs" dxfId="1670" priority="1687" stopIfTrue="1" operator="equal">
      <formula>1</formula>
    </cfRule>
    <cfRule type="expression" dxfId="1669" priority="1688" stopIfTrue="1">
      <formula>CF40+CG40&lt;3</formula>
    </cfRule>
  </conditionalFormatting>
  <conditionalFormatting sqref="CH39:CI39">
    <cfRule type="cellIs" dxfId="1668" priority="1683" stopIfTrue="1" operator="equal">
      <formula>2</formula>
    </cfRule>
    <cfRule type="cellIs" dxfId="1667" priority="1684" stopIfTrue="1" operator="equal">
      <formula>1</formula>
    </cfRule>
    <cfRule type="expression" dxfId="1666" priority="1685" stopIfTrue="1">
      <formula>CH40+CI40&lt;3</formula>
    </cfRule>
  </conditionalFormatting>
  <conditionalFormatting sqref="CJ43:CK43">
    <cfRule type="cellIs" dxfId="1665" priority="1677" stopIfTrue="1" operator="equal">
      <formula>2</formula>
    </cfRule>
    <cfRule type="cellIs" dxfId="1664" priority="1678" stopIfTrue="1" operator="equal">
      <formula>1</formula>
    </cfRule>
    <cfRule type="expression" dxfId="1663" priority="1679" stopIfTrue="1">
      <formula>CJ44+CK44&lt;3</formula>
    </cfRule>
  </conditionalFormatting>
  <conditionalFormatting sqref="CM35:CM46">
    <cfRule type="cellIs" dxfId="1662" priority="1676" operator="notEqual">
      <formula>""</formula>
    </cfRule>
  </conditionalFormatting>
  <conditionalFormatting sqref="CM35:CM46">
    <cfRule type="cellIs" dxfId="1661" priority="1675" operator="notEqual">
      <formula>""</formula>
    </cfRule>
  </conditionalFormatting>
  <conditionalFormatting sqref="BY49:BY60">
    <cfRule type="cellIs" dxfId="1660" priority="1674" operator="notEqual">
      <formula>""</formula>
    </cfRule>
  </conditionalFormatting>
  <conditionalFormatting sqref="BY49:BY60">
    <cfRule type="cellIs" dxfId="1659" priority="1673" operator="notEqual">
      <formula>""</formula>
    </cfRule>
  </conditionalFormatting>
  <conditionalFormatting sqref="BZ51:CA51 BZ53:CC53 BZ55:CE55 CJ55:CK55 CJ51:CK51 CJ53:CK53 CD49:CK49">
    <cfRule type="cellIs" dxfId="1658" priority="1626" stopIfTrue="1" operator="equal">
      <formula>2</formula>
    </cfRule>
    <cfRule type="cellIs" dxfId="1657" priority="1627" stopIfTrue="1" operator="equal">
      <formula>1</formula>
    </cfRule>
    <cfRule type="expression" dxfId="1656" priority="1628" stopIfTrue="1">
      <formula>BZ50+CA50&lt;3</formula>
    </cfRule>
  </conditionalFormatting>
  <conditionalFormatting sqref="CF50">
    <cfRule type="cellIs" dxfId="1655" priority="1629" stopIfTrue="1" operator="notEqual">
      <formula>CA56</formula>
    </cfRule>
    <cfRule type="expression" dxfId="1654" priority="1630" stopIfTrue="1">
      <formula>$G$9=12</formula>
    </cfRule>
  </conditionalFormatting>
  <conditionalFormatting sqref="CG50">
    <cfRule type="cellIs" dxfId="1653" priority="1631" stopIfTrue="1" operator="notEqual">
      <formula>BZ56</formula>
    </cfRule>
    <cfRule type="expression" dxfId="1652" priority="1632" stopIfTrue="1">
      <formula>$G$9=12</formula>
    </cfRule>
  </conditionalFormatting>
  <conditionalFormatting sqref="BZ56">
    <cfRule type="cellIs" dxfId="1651" priority="1633" stopIfTrue="1" operator="notEqual">
      <formula>CG50</formula>
    </cfRule>
    <cfRule type="expression" dxfId="1650" priority="1634" stopIfTrue="1">
      <formula>$G$9=12</formula>
    </cfRule>
  </conditionalFormatting>
  <conditionalFormatting sqref="CA56">
    <cfRule type="cellIs" dxfId="1649" priority="1635" stopIfTrue="1" operator="notEqual">
      <formula>CF50</formula>
    </cfRule>
    <cfRule type="expression" dxfId="1648" priority="1636" stopIfTrue="1">
      <formula>$G$9=12</formula>
    </cfRule>
  </conditionalFormatting>
  <conditionalFormatting sqref="BZ58">
    <cfRule type="cellIs" dxfId="1647" priority="1637" stopIfTrue="1" operator="notEqual">
      <formula>CI50</formula>
    </cfRule>
    <cfRule type="expression" dxfId="1646" priority="1638" stopIfTrue="1">
      <formula>$G$9=6</formula>
    </cfRule>
  </conditionalFormatting>
  <conditionalFormatting sqref="CA58">
    <cfRule type="cellIs" dxfId="1645" priority="1639" stopIfTrue="1" operator="notEqual">
      <formula>CH50</formula>
    </cfRule>
    <cfRule type="expression" dxfId="1644" priority="1640" stopIfTrue="1">
      <formula>$G$9=6</formula>
    </cfRule>
  </conditionalFormatting>
  <conditionalFormatting sqref="CB50">
    <cfRule type="cellIs" dxfId="1643" priority="1641" stopIfTrue="1" operator="notEqual">
      <formula>CA52</formula>
    </cfRule>
    <cfRule type="expression" dxfId="1642" priority="1642" stopIfTrue="1">
      <formula>$G$9=13</formula>
    </cfRule>
  </conditionalFormatting>
  <conditionalFormatting sqref="CC50">
    <cfRule type="cellIs" dxfId="1641" priority="1643" stopIfTrue="1" operator="notEqual">
      <formula>BZ52</formula>
    </cfRule>
    <cfRule type="expression" dxfId="1640" priority="1644" stopIfTrue="1">
      <formula>$G$9=13</formula>
    </cfRule>
  </conditionalFormatting>
  <conditionalFormatting sqref="BZ52">
    <cfRule type="cellIs" dxfId="1639" priority="1645" stopIfTrue="1" operator="notEqual">
      <formula>CC50</formula>
    </cfRule>
    <cfRule type="expression" dxfId="1638" priority="1646" stopIfTrue="1">
      <formula>$G$9=13</formula>
    </cfRule>
  </conditionalFormatting>
  <conditionalFormatting sqref="CA52">
    <cfRule type="cellIs" dxfId="1637" priority="1647" stopIfTrue="1" operator="notEqual">
      <formula>CB50</formula>
    </cfRule>
    <cfRule type="expression" dxfId="1636" priority="1648" stopIfTrue="1">
      <formula>$G$9=13</formula>
    </cfRule>
  </conditionalFormatting>
  <conditionalFormatting sqref="CB56 BZ54">
    <cfRule type="cellIs" dxfId="1635" priority="1649" stopIfTrue="1" operator="notEqual">
      <formula>CE50</formula>
    </cfRule>
    <cfRule type="expression" dxfId="1634" priority="1650" stopIfTrue="1">
      <formula>$G$9=14</formula>
    </cfRule>
  </conditionalFormatting>
  <conditionalFormatting sqref="CC56 CA54">
    <cfRule type="cellIs" dxfId="1633" priority="1651" stopIfTrue="1" operator="notEqual">
      <formula>CD50</formula>
    </cfRule>
    <cfRule type="expression" dxfId="1632" priority="1652" stopIfTrue="1">
      <formula>$G$9=14</formula>
    </cfRule>
  </conditionalFormatting>
  <conditionalFormatting sqref="CF52 CD50">
    <cfRule type="cellIs" dxfId="1631" priority="1653" stopIfTrue="1" operator="notEqual">
      <formula>CA54</formula>
    </cfRule>
    <cfRule type="expression" dxfId="1630" priority="1654" stopIfTrue="1">
      <formula>$G$9=14</formula>
    </cfRule>
  </conditionalFormatting>
  <conditionalFormatting sqref="CG52 CE50">
    <cfRule type="cellIs" dxfId="1629" priority="1655" stopIfTrue="1" operator="notEqual">
      <formula>BZ54</formula>
    </cfRule>
    <cfRule type="expression" dxfId="1628" priority="1656" stopIfTrue="1">
      <formula>$G$9=14</formula>
    </cfRule>
  </conditionalFormatting>
  <conditionalFormatting sqref="CB54">
    <cfRule type="cellIs" dxfId="1627" priority="1657" stopIfTrue="1" operator="notEqual">
      <formula>CE52</formula>
    </cfRule>
    <cfRule type="expression" dxfId="1626" priority="1658" stopIfTrue="1">
      <formula>$G$9=15</formula>
    </cfRule>
  </conditionalFormatting>
  <conditionalFormatting sqref="CC54">
    <cfRule type="cellIs" dxfId="1625" priority="1659" stopIfTrue="1" operator="notEqual">
      <formula>CD52</formula>
    </cfRule>
    <cfRule type="expression" dxfId="1624" priority="1660" stopIfTrue="1">
      <formula>$G$9=15</formula>
    </cfRule>
  </conditionalFormatting>
  <conditionalFormatting sqref="CD52">
    <cfRule type="cellIs" dxfId="1623" priority="1661" stopIfTrue="1" operator="notEqual">
      <formula>CC54</formula>
    </cfRule>
    <cfRule type="expression" dxfId="1622" priority="1662" stopIfTrue="1">
      <formula>$G$9=15</formula>
    </cfRule>
  </conditionalFormatting>
  <conditionalFormatting sqref="CE52">
    <cfRule type="cellIs" dxfId="1621" priority="1663" stopIfTrue="1" operator="notEqual">
      <formula>CB54</formula>
    </cfRule>
    <cfRule type="expression" dxfId="1620" priority="1664" stopIfTrue="1">
      <formula>$G$9=15</formula>
    </cfRule>
  </conditionalFormatting>
  <conditionalFormatting sqref="CD56">
    <cfRule type="cellIs" dxfId="1619" priority="1665" stopIfTrue="1" operator="notEqual">
      <formula>CG54</formula>
    </cfRule>
    <cfRule type="expression" dxfId="1618" priority="1666" stopIfTrue="1">
      <formula>$G$9=16</formula>
    </cfRule>
  </conditionalFormatting>
  <conditionalFormatting sqref="CE56">
    <cfRule type="cellIs" dxfId="1617" priority="1667" stopIfTrue="1" operator="notEqual">
      <formula>CF54</formula>
    </cfRule>
    <cfRule type="expression" dxfId="1616" priority="1668" stopIfTrue="1">
      <formula>$G$9=16</formula>
    </cfRule>
  </conditionalFormatting>
  <conditionalFormatting sqref="CF54">
    <cfRule type="cellIs" dxfId="1615" priority="1669" stopIfTrue="1" operator="notEqual">
      <formula>CE56</formula>
    </cfRule>
    <cfRule type="expression" dxfId="1614" priority="1670" stopIfTrue="1">
      <formula>$G$9=16</formula>
    </cfRule>
  </conditionalFormatting>
  <conditionalFormatting sqref="CG54">
    <cfRule type="cellIs" dxfId="1613" priority="1671" stopIfTrue="1" operator="notEqual">
      <formula>CD56</formula>
    </cfRule>
    <cfRule type="expression" dxfId="1612" priority="1672" stopIfTrue="1">
      <formula>$G$9=16</formula>
    </cfRule>
  </conditionalFormatting>
  <conditionalFormatting sqref="CJ56">
    <cfRule type="cellIs" dxfId="1611" priority="1606" stopIfTrue="1" operator="notEqual">
      <formula>CG60</formula>
    </cfRule>
    <cfRule type="expression" dxfId="1610" priority="1607" stopIfTrue="1">
      <formula>$G$9=2</formula>
    </cfRule>
  </conditionalFormatting>
  <conditionalFormatting sqref="CK56">
    <cfRule type="cellIs" dxfId="1609" priority="1608" stopIfTrue="1" operator="notEqual">
      <formula>CF60</formula>
    </cfRule>
    <cfRule type="expression" dxfId="1608" priority="1609" stopIfTrue="1">
      <formula>$G$9=2</formula>
    </cfRule>
  </conditionalFormatting>
  <conditionalFormatting sqref="CJ50">
    <cfRule type="cellIs" dxfId="1607" priority="1610" stopIfTrue="1" operator="notEqual">
      <formula>CA60</formula>
    </cfRule>
    <cfRule type="expression" dxfId="1606" priority="1611" stopIfTrue="1">
      <formula>$G$9=7</formula>
    </cfRule>
  </conditionalFormatting>
  <conditionalFormatting sqref="CK50">
    <cfRule type="cellIs" dxfId="1605" priority="1612" stopIfTrue="1" operator="notEqual">
      <formula>BZ60</formula>
    </cfRule>
    <cfRule type="expression" dxfId="1604" priority="1613" stopIfTrue="1">
      <formula>$G$9=7</formula>
    </cfRule>
  </conditionalFormatting>
  <conditionalFormatting sqref="CJ52">
    <cfRule type="cellIs" dxfId="1603" priority="1614" stopIfTrue="1" operator="notEqual">
      <formula>CC60</formula>
    </cfRule>
    <cfRule type="expression" dxfId="1602" priority="1615" stopIfTrue="1">
      <formula>$G$9=8</formula>
    </cfRule>
  </conditionalFormatting>
  <conditionalFormatting sqref="CK52">
    <cfRule type="cellIs" dxfId="1601" priority="1616" stopIfTrue="1" operator="notEqual">
      <formula>CB60</formula>
    </cfRule>
    <cfRule type="expression" dxfId="1600" priority="1617" stopIfTrue="1">
      <formula>$G$9=8</formula>
    </cfRule>
  </conditionalFormatting>
  <conditionalFormatting sqref="CJ54">
    <cfRule type="cellIs" dxfId="1599" priority="1618" stopIfTrue="1" operator="notEqual">
      <formula>CE60</formula>
    </cfRule>
    <cfRule type="expression" dxfId="1598" priority="1619" stopIfTrue="1">
      <formula>$G$9=9</formula>
    </cfRule>
  </conditionalFormatting>
  <conditionalFormatting sqref="CK54">
    <cfRule type="cellIs" dxfId="1597" priority="1620" stopIfTrue="1" operator="notEqual">
      <formula>CD60</formula>
    </cfRule>
    <cfRule type="expression" dxfId="1596" priority="1621" stopIfTrue="1">
      <formula>$G$9=9</formula>
    </cfRule>
  </conditionalFormatting>
  <conditionalFormatting sqref="CH56">
    <cfRule type="cellIs" dxfId="1595" priority="1622" stopIfTrue="1" operator="notEqual">
      <formula>CG58</formula>
    </cfRule>
    <cfRule type="expression" dxfId="1594" priority="1623" stopIfTrue="1">
      <formula>$G$9=17</formula>
    </cfRule>
  </conditionalFormatting>
  <conditionalFormatting sqref="CI56">
    <cfRule type="cellIs" dxfId="1593" priority="1624" stopIfTrue="1" operator="notEqual">
      <formula>CF58</formula>
    </cfRule>
    <cfRule type="expression" dxfId="1592" priority="1625" stopIfTrue="1">
      <formula>$G$9=17</formula>
    </cfRule>
  </conditionalFormatting>
  <conditionalFormatting sqref="BZ57:CG57 BZ59:CG59">
    <cfRule type="cellIs" dxfId="1591" priority="1583" stopIfTrue="1" operator="equal">
      <formula>2</formula>
    </cfRule>
    <cfRule type="cellIs" dxfId="1590" priority="1584" stopIfTrue="1" operator="equal">
      <formula>1</formula>
    </cfRule>
    <cfRule type="expression" dxfId="1589" priority="1585" stopIfTrue="1">
      <formula>BZ58+CA58&lt;3</formula>
    </cfRule>
  </conditionalFormatting>
  <conditionalFormatting sqref="CF60">
    <cfRule type="cellIs" dxfId="1588" priority="1586" stopIfTrue="1" operator="notEqual">
      <formula>CK56</formula>
    </cfRule>
    <cfRule type="expression" dxfId="1587" priority="1587" stopIfTrue="1">
      <formula>$G$9=2</formula>
    </cfRule>
  </conditionalFormatting>
  <conditionalFormatting sqref="CG60">
    <cfRule type="cellIs" dxfId="1586" priority="1588" stopIfTrue="1" operator="notEqual">
      <formula>CJ56</formula>
    </cfRule>
    <cfRule type="expression" dxfId="1585" priority="1589" stopIfTrue="1">
      <formula>$G$9=2</formula>
    </cfRule>
  </conditionalFormatting>
  <conditionalFormatting sqref="CB58">
    <cfRule type="cellIs" dxfId="1584" priority="1590" stopIfTrue="1" operator="notEqual">
      <formula>CI52</formula>
    </cfRule>
    <cfRule type="expression" dxfId="1583" priority="1591" stopIfTrue="1">
      <formula>$G$9=7</formula>
    </cfRule>
  </conditionalFormatting>
  <conditionalFormatting sqref="CC58">
    <cfRule type="cellIs" dxfId="1582" priority="1592" stopIfTrue="1" operator="notEqual">
      <formula>CH52</formula>
    </cfRule>
    <cfRule type="expression" dxfId="1581" priority="1593" stopIfTrue="1">
      <formula>$G$9=7</formula>
    </cfRule>
  </conditionalFormatting>
  <conditionalFormatting sqref="BZ60">
    <cfRule type="cellIs" dxfId="1580" priority="1594" stopIfTrue="1" operator="notEqual">
      <formula>CK50</formula>
    </cfRule>
    <cfRule type="expression" dxfId="1579" priority="1595" stopIfTrue="1">
      <formula>$G$9=7</formula>
    </cfRule>
  </conditionalFormatting>
  <conditionalFormatting sqref="CA60">
    <cfRule type="cellIs" dxfId="1578" priority="1596" stopIfTrue="1" operator="notEqual">
      <formula>CJ50</formula>
    </cfRule>
    <cfRule type="expression" dxfId="1577" priority="1597" stopIfTrue="1">
      <formula>$G$9=7</formula>
    </cfRule>
  </conditionalFormatting>
  <conditionalFormatting sqref="CB60">
    <cfRule type="cellIs" dxfId="1576" priority="1598" stopIfTrue="1" operator="notEqual">
      <formula>CK52</formula>
    </cfRule>
    <cfRule type="expression" dxfId="1575" priority="1599" stopIfTrue="1">
      <formula>$G$9=8</formula>
    </cfRule>
  </conditionalFormatting>
  <conditionalFormatting sqref="CC60">
    <cfRule type="cellIs" dxfId="1574" priority="1600" stopIfTrue="1" operator="notEqual">
      <formula>CJ52</formula>
    </cfRule>
    <cfRule type="expression" dxfId="1573" priority="1601" stopIfTrue="1">
      <formula>$G$9=8</formula>
    </cfRule>
  </conditionalFormatting>
  <conditionalFormatting sqref="CF58">
    <cfRule type="cellIs" dxfId="1572" priority="1602" stopIfTrue="1" operator="notEqual">
      <formula>CI56</formula>
    </cfRule>
    <cfRule type="expression" dxfId="1571" priority="1603" stopIfTrue="1">
      <formula>$G$9=17</formula>
    </cfRule>
  </conditionalFormatting>
  <conditionalFormatting sqref="CG58">
    <cfRule type="cellIs" dxfId="1570" priority="1604" stopIfTrue="1" operator="notEqual">
      <formula>CH56</formula>
    </cfRule>
    <cfRule type="expression" dxfId="1569" priority="1605" stopIfTrue="1">
      <formula>$G$9=17</formula>
    </cfRule>
  </conditionalFormatting>
  <conditionalFormatting sqref="CH59:CI59">
    <cfRule type="cellIs" dxfId="1568" priority="1572" stopIfTrue="1" operator="equal">
      <formula>2</formula>
    </cfRule>
    <cfRule type="cellIs" dxfId="1567" priority="1573" stopIfTrue="1" operator="equal">
      <formula>1</formula>
    </cfRule>
    <cfRule type="expression" dxfId="1566" priority="1574" stopIfTrue="1">
      <formula>CH60+CI60&lt;3</formula>
    </cfRule>
  </conditionalFormatting>
  <conditionalFormatting sqref="CJ58">
    <cfRule type="cellIs" dxfId="1565" priority="1575" stopIfTrue="1" operator="notEqual">
      <formula>CI60</formula>
    </cfRule>
    <cfRule type="expression" dxfId="1564" priority="1576" stopIfTrue="1">
      <formula>$G$9=1</formula>
    </cfRule>
  </conditionalFormatting>
  <conditionalFormatting sqref="CK58">
    <cfRule type="cellIs" dxfId="1563" priority="1577" stopIfTrue="1" operator="notEqual">
      <formula>CH60</formula>
    </cfRule>
    <cfRule type="expression" dxfId="1562" priority="1578" stopIfTrue="1">
      <formula>$G$9=1</formula>
    </cfRule>
  </conditionalFormatting>
  <conditionalFormatting sqref="CH60">
    <cfRule type="cellIs" dxfId="1561" priority="1579" stopIfTrue="1" operator="notEqual">
      <formula>CK58</formula>
    </cfRule>
    <cfRule type="expression" dxfId="1560" priority="1580" stopIfTrue="1">
      <formula>$G$9=1</formula>
    </cfRule>
  </conditionalFormatting>
  <conditionalFormatting sqref="CI60">
    <cfRule type="cellIs" dxfId="1559" priority="1581" stopIfTrue="1" operator="notEqual">
      <formula>CJ58</formula>
    </cfRule>
    <cfRule type="expression" dxfId="1558" priority="1582" stopIfTrue="1">
      <formula>$G$9=1</formula>
    </cfRule>
  </conditionalFormatting>
  <conditionalFormatting sqref="CH50">
    <cfRule type="cellIs" dxfId="1557" priority="1568" stopIfTrue="1" operator="notEqual">
      <formula>CA58</formula>
    </cfRule>
    <cfRule type="expression" dxfId="1556" priority="1569" stopIfTrue="1">
      <formula>$G$9=7</formula>
    </cfRule>
  </conditionalFormatting>
  <conditionalFormatting sqref="CI50">
    <cfRule type="cellIs" dxfId="1555" priority="1570" stopIfTrue="1" operator="notEqual">
      <formula>BZ58</formula>
    </cfRule>
    <cfRule type="expression" dxfId="1554" priority="1571" stopIfTrue="1">
      <formula>$G$9=7</formula>
    </cfRule>
  </conditionalFormatting>
  <conditionalFormatting sqref="CD58">
    <cfRule type="cellIs" dxfId="1553" priority="1564" stopIfTrue="1" operator="notEqual">
      <formula>CI54</formula>
    </cfRule>
    <cfRule type="expression" dxfId="1552" priority="1565" stopIfTrue="1">
      <formula>$G$9=16</formula>
    </cfRule>
  </conditionalFormatting>
  <conditionalFormatting sqref="CE58">
    <cfRule type="cellIs" dxfId="1551" priority="1566" stopIfTrue="1" operator="notEqual">
      <formula>CH54</formula>
    </cfRule>
    <cfRule type="expression" dxfId="1550" priority="1567" stopIfTrue="1">
      <formula>$G$9=16</formula>
    </cfRule>
  </conditionalFormatting>
  <conditionalFormatting sqref="CD60">
    <cfRule type="cellIs" dxfId="1549" priority="1560" stopIfTrue="1" operator="notEqual">
      <formula>CK54</formula>
    </cfRule>
    <cfRule type="expression" dxfId="1548" priority="1561" stopIfTrue="1">
      <formula>$G$9=16</formula>
    </cfRule>
  </conditionalFormatting>
  <conditionalFormatting sqref="CE60">
    <cfRule type="cellIs" dxfId="1547" priority="1562" stopIfTrue="1" operator="notEqual">
      <formula>CJ54</formula>
    </cfRule>
    <cfRule type="expression" dxfId="1546" priority="1563" stopIfTrue="1">
      <formula>$G$9=16</formula>
    </cfRule>
  </conditionalFormatting>
  <conditionalFormatting sqref="CH52">
    <cfRule type="cellIs" dxfId="1545" priority="1556" stopIfTrue="1" operator="notEqual">
      <formula>CC58</formula>
    </cfRule>
    <cfRule type="expression" dxfId="1544" priority="1557" stopIfTrue="1">
      <formula>$G$9=7</formula>
    </cfRule>
  </conditionalFormatting>
  <conditionalFormatting sqref="CI52">
    <cfRule type="cellIs" dxfId="1543" priority="1558" stopIfTrue="1" operator="notEqual">
      <formula>CB58</formula>
    </cfRule>
    <cfRule type="expression" dxfId="1542" priority="1559" stopIfTrue="1">
      <formula>$G$9=7</formula>
    </cfRule>
  </conditionalFormatting>
  <conditionalFormatting sqref="CH54">
    <cfRule type="cellIs" dxfId="1541" priority="1552" stopIfTrue="1" operator="notEqual">
      <formula>CE58</formula>
    </cfRule>
    <cfRule type="expression" dxfId="1540" priority="1553" stopIfTrue="1">
      <formula>$G$9=7</formula>
    </cfRule>
  </conditionalFormatting>
  <conditionalFormatting sqref="CI54">
    <cfRule type="cellIs" dxfId="1539" priority="1554" stopIfTrue="1" operator="notEqual">
      <formula>CD58</formula>
    </cfRule>
    <cfRule type="expression" dxfId="1538" priority="1555" stopIfTrue="1">
      <formula>$G$9=7</formula>
    </cfRule>
  </conditionalFormatting>
  <conditionalFormatting sqref="CB49:CC49">
    <cfRule type="cellIs" dxfId="1537" priority="1549" stopIfTrue="1" operator="equal">
      <formula>2</formula>
    </cfRule>
    <cfRule type="cellIs" dxfId="1536" priority="1550" stopIfTrue="1" operator="equal">
      <formula>1</formula>
    </cfRule>
    <cfRule type="expression" dxfId="1535" priority="1551" stopIfTrue="1">
      <formula>CB50+CC50&lt;3</formula>
    </cfRule>
  </conditionalFormatting>
  <conditionalFormatting sqref="CH55:CI55">
    <cfRule type="cellIs" dxfId="1534" priority="1534" stopIfTrue="1" operator="equal">
      <formula>2</formula>
    </cfRule>
    <cfRule type="cellIs" dxfId="1533" priority="1535" stopIfTrue="1" operator="equal">
      <formula>1</formula>
    </cfRule>
    <cfRule type="expression" dxfId="1532" priority="1536" stopIfTrue="1">
      <formula>CH56+CI56&lt;3</formula>
    </cfRule>
  </conditionalFormatting>
  <conditionalFormatting sqref="CD51:CG51">
    <cfRule type="cellIs" dxfId="1531" priority="1546" stopIfTrue="1" operator="equal">
      <formula>2</formula>
    </cfRule>
    <cfRule type="cellIs" dxfId="1530" priority="1547" stopIfTrue="1" operator="equal">
      <formula>1</formula>
    </cfRule>
    <cfRule type="expression" dxfId="1529" priority="1548" stopIfTrue="1">
      <formula>CD52+CE52&lt;3</formula>
    </cfRule>
  </conditionalFormatting>
  <conditionalFormatting sqref="CH51:CI51">
    <cfRule type="cellIs" dxfId="1528" priority="1543" stopIfTrue="1" operator="equal">
      <formula>2</formula>
    </cfRule>
    <cfRule type="cellIs" dxfId="1527" priority="1544" stopIfTrue="1" operator="equal">
      <formula>1</formula>
    </cfRule>
    <cfRule type="expression" dxfId="1526" priority="1545" stopIfTrue="1">
      <formula>CH52+CI52&lt;3</formula>
    </cfRule>
  </conditionalFormatting>
  <conditionalFormatting sqref="CF53:CG53">
    <cfRule type="cellIs" dxfId="1525" priority="1540" stopIfTrue="1" operator="equal">
      <formula>2</formula>
    </cfRule>
    <cfRule type="cellIs" dxfId="1524" priority="1541" stopIfTrue="1" operator="equal">
      <formula>1</formula>
    </cfRule>
    <cfRule type="expression" dxfId="1523" priority="1542" stopIfTrue="1">
      <formula>CF54+CG54&lt;3</formula>
    </cfRule>
  </conditionalFormatting>
  <conditionalFormatting sqref="CH53:CI53">
    <cfRule type="cellIs" dxfId="1522" priority="1537" stopIfTrue="1" operator="equal">
      <formula>2</formula>
    </cfRule>
    <cfRule type="cellIs" dxfId="1521" priority="1538" stopIfTrue="1" operator="equal">
      <formula>1</formula>
    </cfRule>
    <cfRule type="expression" dxfId="1520" priority="1539" stopIfTrue="1">
      <formula>CH54+CI54&lt;3</formula>
    </cfRule>
  </conditionalFormatting>
  <conditionalFormatting sqref="CJ57:CK57">
    <cfRule type="cellIs" dxfId="1519" priority="1531" stopIfTrue="1" operator="equal">
      <formula>2</formula>
    </cfRule>
    <cfRule type="cellIs" dxfId="1518" priority="1532" stopIfTrue="1" operator="equal">
      <formula>1</formula>
    </cfRule>
    <cfRule type="expression" dxfId="1517" priority="1533" stopIfTrue="1">
      <formula>CJ58+CK58&lt;3</formula>
    </cfRule>
  </conditionalFormatting>
  <conditionalFormatting sqref="CM49:CM60">
    <cfRule type="cellIs" dxfId="1516" priority="1530" operator="notEqual">
      <formula>""</formula>
    </cfRule>
  </conditionalFormatting>
  <conditionalFormatting sqref="CM49:CM60">
    <cfRule type="cellIs" dxfId="1515" priority="1529" operator="notEqual">
      <formula>""</formula>
    </cfRule>
  </conditionalFormatting>
  <conditionalFormatting sqref="M11:M62">
    <cfRule type="cellIs" dxfId="1514" priority="1528" operator="equal">
      <formula>0</formula>
    </cfRule>
  </conditionalFormatting>
  <conditionalFormatting sqref="K7:M7 M9 K8:L34">
    <cfRule type="cellIs" dxfId="1513" priority="1525" stopIfTrue="1" operator="equal">
      <formula>#REF!</formula>
    </cfRule>
    <cfRule type="cellIs" dxfId="1512" priority="1526" stopIfTrue="1" operator="greaterThan">
      <formula>#REF!</formula>
    </cfRule>
  </conditionalFormatting>
  <conditionalFormatting sqref="I7:I62">
    <cfRule type="expression" dxfId="1511" priority="1523">
      <formula>I7&gt;150</formula>
    </cfRule>
    <cfRule type="expression" dxfId="1510" priority="1524">
      <formula>I7&lt;-150</formula>
    </cfRule>
  </conditionalFormatting>
  <conditionalFormatting sqref="M7:M10">
    <cfRule type="top10" dxfId="1509" priority="1527" rank="14"/>
  </conditionalFormatting>
  <conditionalFormatting sqref="M7:M10">
    <cfRule type="cellIs" dxfId="1508" priority="1522" operator="equal">
      <formula>0</formula>
    </cfRule>
  </conditionalFormatting>
  <conditionalFormatting sqref="U8">
    <cfRule type="cellIs" dxfId="1507" priority="1520" stopIfTrue="1" operator="notEqual">
      <formula>R10</formula>
    </cfRule>
    <cfRule type="expression" dxfId="1506" priority="1521" stopIfTrue="1">
      <formula>$G$7=4</formula>
    </cfRule>
  </conditionalFormatting>
  <conditionalFormatting sqref="V8">
    <cfRule type="cellIs" dxfId="1505" priority="1518" stopIfTrue="1" operator="notEqual">
      <formula>S12</formula>
    </cfRule>
    <cfRule type="expression" dxfId="1504" priority="1519" stopIfTrue="1">
      <formula>$G$7=5</formula>
    </cfRule>
  </conditionalFormatting>
  <conditionalFormatting sqref="W8">
    <cfRule type="cellIs" dxfId="1503" priority="1516" stopIfTrue="1" operator="notEqual">
      <formula>R12</formula>
    </cfRule>
    <cfRule type="expression" dxfId="1502" priority="1517" stopIfTrue="1">
      <formula>$G$7=5</formula>
    </cfRule>
  </conditionalFormatting>
  <conditionalFormatting sqref="X8">
    <cfRule type="cellIs" dxfId="1501" priority="1514" stopIfTrue="1" operator="notEqual">
      <formula>S14</formula>
    </cfRule>
    <cfRule type="expression" dxfId="1500" priority="1515" stopIfTrue="1">
      <formula>$G$7=9</formula>
    </cfRule>
  </conditionalFormatting>
  <conditionalFormatting sqref="Y8">
    <cfRule type="cellIs" dxfId="1499" priority="1512" stopIfTrue="1" operator="notEqual">
      <formula>R14</formula>
    </cfRule>
    <cfRule type="expression" dxfId="1498" priority="1513" stopIfTrue="1">
      <formula>$G$7=9</formula>
    </cfRule>
  </conditionalFormatting>
  <conditionalFormatting sqref="T8">
    <cfRule type="cellIs" dxfId="1497" priority="1510" stopIfTrue="1" operator="notEqual">
      <formula>S10</formula>
    </cfRule>
    <cfRule type="expression" dxfId="1496" priority="1511" stopIfTrue="1">
      <formula>$G$7=4</formula>
    </cfRule>
  </conditionalFormatting>
  <conditionalFormatting sqref="Z8">
    <cfRule type="cellIs" dxfId="1495" priority="1508" stopIfTrue="1" operator="notEqual">
      <formula>S16</formula>
    </cfRule>
    <cfRule type="expression" dxfId="1494" priority="1509" stopIfTrue="1">
      <formula>$G$7=10</formula>
    </cfRule>
  </conditionalFormatting>
  <conditionalFormatting sqref="AA8">
    <cfRule type="cellIs" dxfId="1493" priority="1506" stopIfTrue="1" operator="notEqual">
      <formula>R16</formula>
    </cfRule>
    <cfRule type="expression" dxfId="1492" priority="1507" stopIfTrue="1">
      <formula>$G$7=10</formula>
    </cfRule>
  </conditionalFormatting>
  <conditionalFormatting sqref="T8">
    <cfRule type="cellIs" dxfId="1491" priority="1504" stopIfTrue="1" operator="notEqual">
      <formula>S10</formula>
    </cfRule>
    <cfRule type="expression" dxfId="1490" priority="1505" stopIfTrue="1">
      <formula>#REF!=12</formula>
    </cfRule>
  </conditionalFormatting>
  <conditionalFormatting sqref="U8">
    <cfRule type="cellIs" dxfId="1489" priority="1502" stopIfTrue="1" operator="notEqual">
      <formula>R10</formula>
    </cfRule>
    <cfRule type="expression" dxfId="1488" priority="1503" stopIfTrue="1">
      <formula>#REF!=12</formula>
    </cfRule>
  </conditionalFormatting>
  <conditionalFormatting sqref="V8">
    <cfRule type="cellIs" dxfId="1487" priority="1500" stopIfTrue="1" operator="notEqual">
      <formula>S12</formula>
    </cfRule>
    <cfRule type="expression" dxfId="1486" priority="1501" stopIfTrue="1">
      <formula>#REF!=14</formula>
    </cfRule>
  </conditionalFormatting>
  <conditionalFormatting sqref="W8">
    <cfRule type="cellIs" dxfId="1485" priority="1498" stopIfTrue="1" operator="notEqual">
      <formula>R12</formula>
    </cfRule>
    <cfRule type="expression" dxfId="1484" priority="1499" stopIfTrue="1">
      <formula>#REF!=14</formula>
    </cfRule>
  </conditionalFormatting>
  <conditionalFormatting sqref="T8">
    <cfRule type="cellIs" dxfId="1483" priority="1496" stopIfTrue="1" operator="notEqual">
      <formula>S10</formula>
    </cfRule>
    <cfRule type="expression" dxfId="1482" priority="1497" stopIfTrue="1">
      <formula>#REF!=12</formula>
    </cfRule>
  </conditionalFormatting>
  <conditionalFormatting sqref="U8">
    <cfRule type="cellIs" dxfId="1481" priority="1494" stopIfTrue="1" operator="notEqual">
      <formula>R10</formula>
    </cfRule>
    <cfRule type="expression" dxfId="1480" priority="1495" stopIfTrue="1">
      <formula>#REF!=12</formula>
    </cfRule>
  </conditionalFormatting>
  <conditionalFormatting sqref="X8">
    <cfRule type="cellIs" dxfId="1479" priority="1492" stopIfTrue="1" operator="notEqual">
      <formula>S14</formula>
    </cfRule>
    <cfRule type="expression" dxfId="1478" priority="1493" stopIfTrue="1">
      <formula>#REF!=7</formula>
    </cfRule>
  </conditionalFormatting>
  <conditionalFormatting sqref="Y8">
    <cfRule type="cellIs" dxfId="1477" priority="1490" stopIfTrue="1" operator="notEqual">
      <formula>R14</formula>
    </cfRule>
    <cfRule type="expression" dxfId="1476" priority="1491" stopIfTrue="1">
      <formula>#REF!=7</formula>
    </cfRule>
  </conditionalFormatting>
  <conditionalFormatting sqref="Z8">
    <cfRule type="cellIs" dxfId="1475" priority="1488" stopIfTrue="1" operator="notEqual">
      <formula>S16</formula>
    </cfRule>
    <cfRule type="expression" dxfId="1474" priority="1489" stopIfTrue="1">
      <formula>#REF!=10</formula>
    </cfRule>
  </conditionalFormatting>
  <conditionalFormatting sqref="AA8">
    <cfRule type="cellIs" dxfId="1473" priority="1486" stopIfTrue="1" operator="notEqual">
      <formula>R16</formula>
    </cfRule>
    <cfRule type="expression" dxfId="1472" priority="1487" stopIfTrue="1">
      <formula>#REF!=10</formula>
    </cfRule>
  </conditionalFormatting>
  <conditionalFormatting sqref="V8">
    <cfRule type="cellIs" dxfId="1471" priority="1484" stopIfTrue="1" operator="notEqual">
      <formula>S12</formula>
    </cfRule>
    <cfRule type="expression" dxfId="1470" priority="1485" stopIfTrue="1">
      <formula>#REF!=1</formula>
    </cfRule>
  </conditionalFormatting>
  <conditionalFormatting sqref="W8">
    <cfRule type="cellIs" dxfId="1469" priority="1482" stopIfTrue="1" operator="notEqual">
      <formula>R12</formula>
    </cfRule>
    <cfRule type="expression" dxfId="1468" priority="1483" stopIfTrue="1">
      <formula>#REF!=1</formula>
    </cfRule>
  </conditionalFormatting>
  <conditionalFormatting sqref="AJ8">
    <cfRule type="cellIs" dxfId="1467" priority="1480" stopIfTrue="1" operator="notEqual">
      <formula>S26</formula>
    </cfRule>
    <cfRule type="expression" dxfId="1466" priority="1481" stopIfTrue="1">
      <formula>#REF!=10</formula>
    </cfRule>
  </conditionalFormatting>
  <conditionalFormatting sqref="AK8">
    <cfRule type="cellIs" dxfId="1465" priority="1478" stopIfTrue="1" operator="notEqual">
      <formula>R26</formula>
    </cfRule>
    <cfRule type="expression" dxfId="1464" priority="1479" stopIfTrue="1">
      <formula>#REF!=10</formula>
    </cfRule>
  </conditionalFormatting>
  <conditionalFormatting sqref="AL8">
    <cfRule type="cellIs" dxfId="1463" priority="1476" stopIfTrue="1" operator="notEqual">
      <formula>S28</formula>
    </cfRule>
    <cfRule type="expression" dxfId="1462" priority="1477" stopIfTrue="1">
      <formula>#REF!=11</formula>
    </cfRule>
  </conditionalFormatting>
  <conditionalFormatting sqref="AM8">
    <cfRule type="cellIs" dxfId="1461" priority="1474" stopIfTrue="1" operator="notEqual">
      <formula>R28</formula>
    </cfRule>
    <cfRule type="expression" dxfId="1460" priority="1475" stopIfTrue="1">
      <formula>#REF!=11</formula>
    </cfRule>
  </conditionalFormatting>
  <conditionalFormatting sqref="AN8">
    <cfRule type="cellIs" dxfId="1459" priority="1472" stopIfTrue="1" operator="notEqual">
      <formula>S30</formula>
    </cfRule>
    <cfRule type="expression" dxfId="1458" priority="1473" stopIfTrue="1">
      <formula>#REF!=12</formula>
    </cfRule>
  </conditionalFormatting>
  <conditionalFormatting sqref="AO8">
    <cfRule type="cellIs" dxfId="1457" priority="1470" stopIfTrue="1" operator="notEqual">
      <formula>R30</formula>
    </cfRule>
    <cfRule type="expression" dxfId="1456" priority="1471" stopIfTrue="1">
      <formula>#REF!=12</formula>
    </cfRule>
  </conditionalFormatting>
  <conditionalFormatting sqref="AR8">
    <cfRule type="cellIs" dxfId="1455" priority="1468" stopIfTrue="1" operator="notEqual">
      <formula>S34</formula>
    </cfRule>
    <cfRule type="expression" dxfId="1454" priority="1469" stopIfTrue="1">
      <formula>#REF!=2</formula>
    </cfRule>
  </conditionalFormatting>
  <conditionalFormatting sqref="AS8">
    <cfRule type="cellIs" dxfId="1453" priority="1466" stopIfTrue="1" operator="notEqual">
      <formula>R34</formula>
    </cfRule>
    <cfRule type="expression" dxfId="1452" priority="1467" stopIfTrue="1">
      <formula>#REF!=2</formula>
    </cfRule>
  </conditionalFormatting>
  <conditionalFormatting sqref="AP8">
    <cfRule type="cellIs" dxfId="1451" priority="1464" stopIfTrue="1" operator="notEqual">
      <formula>S32</formula>
    </cfRule>
    <cfRule type="expression" dxfId="1450" priority="1465" stopIfTrue="1">
      <formula>#REF!=13</formula>
    </cfRule>
  </conditionalFormatting>
  <conditionalFormatting sqref="AQ8">
    <cfRule type="cellIs" dxfId="1449" priority="1462" stopIfTrue="1" operator="notEqual">
      <formula>R32</formula>
    </cfRule>
    <cfRule type="expression" dxfId="1448" priority="1463" stopIfTrue="1">
      <formula>#REF!=13</formula>
    </cfRule>
  </conditionalFormatting>
  <conditionalFormatting sqref="AD8">
    <cfRule type="cellIs" dxfId="1447" priority="1460" stopIfTrue="1" operator="notEqual">
      <formula>S20</formula>
    </cfRule>
    <cfRule type="expression" dxfId="1446" priority="1461" stopIfTrue="1">
      <formula>#REF!=5</formula>
    </cfRule>
  </conditionalFormatting>
  <conditionalFormatting sqref="AE8">
    <cfRule type="cellIs" dxfId="1445" priority="1458" stopIfTrue="1" operator="notEqual">
      <formula>R20</formula>
    </cfRule>
    <cfRule type="expression" dxfId="1444" priority="1459" stopIfTrue="1">
      <formula>#REF!=5</formula>
    </cfRule>
  </conditionalFormatting>
  <conditionalFormatting sqref="AF8">
    <cfRule type="cellIs" dxfId="1443" priority="1456" stopIfTrue="1" operator="notEqual">
      <formula>S22</formula>
    </cfRule>
    <cfRule type="expression" dxfId="1442" priority="1457" stopIfTrue="1">
      <formula>#REF!=6</formula>
    </cfRule>
  </conditionalFormatting>
  <conditionalFormatting sqref="AG8">
    <cfRule type="cellIs" dxfId="1441" priority="1454" stopIfTrue="1" operator="notEqual">
      <formula>R22</formula>
    </cfRule>
    <cfRule type="expression" dxfId="1440" priority="1455" stopIfTrue="1">
      <formula>#REF!=6</formula>
    </cfRule>
  </conditionalFormatting>
  <conditionalFormatting sqref="AB8">
    <cfRule type="cellIs" dxfId="1439" priority="1452" stopIfTrue="1" operator="notEqual">
      <formula>S18</formula>
    </cfRule>
    <cfRule type="expression" dxfId="1438" priority="1453" stopIfTrue="1">
      <formula>#REF!=3</formula>
    </cfRule>
  </conditionalFormatting>
  <conditionalFormatting sqref="AC8">
    <cfRule type="cellIs" dxfId="1437" priority="1450" stopIfTrue="1" operator="notEqual">
      <formula>R18</formula>
    </cfRule>
    <cfRule type="expression" dxfId="1436" priority="1451" stopIfTrue="1">
      <formula>#REF!=3</formula>
    </cfRule>
  </conditionalFormatting>
  <conditionalFormatting sqref="AH8">
    <cfRule type="cellIs" dxfId="1435" priority="1448" stopIfTrue="1" operator="notEqual">
      <formula>S24</formula>
    </cfRule>
    <cfRule type="expression" dxfId="1434" priority="1449" stopIfTrue="1">
      <formula>#REF!=7</formula>
    </cfRule>
  </conditionalFormatting>
  <conditionalFormatting sqref="AI8">
    <cfRule type="cellIs" dxfId="1433" priority="1446" stopIfTrue="1" operator="notEqual">
      <formula>R24</formula>
    </cfRule>
    <cfRule type="expression" dxfId="1432" priority="1447" stopIfTrue="1">
      <formula>#REF!=7</formula>
    </cfRule>
  </conditionalFormatting>
  <conditionalFormatting sqref="R10">
    <cfRule type="cellIs" dxfId="1431" priority="1444" stopIfTrue="1" operator="notEqual">
      <formula>U8</formula>
    </cfRule>
    <cfRule type="expression" dxfId="1430" priority="1445" stopIfTrue="1">
      <formula>$G$7=4</formula>
    </cfRule>
  </conditionalFormatting>
  <conditionalFormatting sqref="V10">
    <cfRule type="cellIs" dxfId="1429" priority="1442" stopIfTrue="1" operator="notEqual">
      <formula>U12</formula>
    </cfRule>
    <cfRule type="expression" dxfId="1428" priority="1443" stopIfTrue="1">
      <formula>$G$7=6</formula>
    </cfRule>
  </conditionalFormatting>
  <conditionalFormatting sqref="W10">
    <cfRule type="cellIs" dxfId="1427" priority="1440" stopIfTrue="1" operator="notEqual">
      <formula>T12</formula>
    </cfRule>
    <cfRule type="expression" dxfId="1426" priority="1441" stopIfTrue="1">
      <formula>$G$7=6</formula>
    </cfRule>
  </conditionalFormatting>
  <conditionalFormatting sqref="S10">
    <cfRule type="cellIs" dxfId="1425" priority="1438" stopIfTrue="1" operator="notEqual">
      <formula>T8</formula>
    </cfRule>
    <cfRule type="expression" dxfId="1424" priority="1439" stopIfTrue="1">
      <formula>$G$7=4</formula>
    </cfRule>
  </conditionalFormatting>
  <conditionalFormatting sqref="X10">
    <cfRule type="cellIs" dxfId="1423" priority="1436" stopIfTrue="1" operator="notEqual">
      <formula>U14</formula>
    </cfRule>
    <cfRule type="expression" dxfId="1422" priority="1437" stopIfTrue="1">
      <formula>$G$7=10</formula>
    </cfRule>
  </conditionalFormatting>
  <conditionalFormatting sqref="Y10">
    <cfRule type="cellIs" dxfId="1421" priority="1434" stopIfTrue="1" operator="notEqual">
      <formula>T14</formula>
    </cfRule>
    <cfRule type="expression" dxfId="1420" priority="1435" stopIfTrue="1">
      <formula>$G$7=10</formula>
    </cfRule>
  </conditionalFormatting>
  <conditionalFormatting sqref="Z10">
    <cfRule type="cellIs" dxfId="1419" priority="1432" stopIfTrue="1" operator="notEqual">
      <formula>U16</formula>
    </cfRule>
    <cfRule type="expression" dxfId="1418" priority="1433" stopIfTrue="1">
      <formula>$G$7=11</formula>
    </cfRule>
  </conditionalFormatting>
  <conditionalFormatting sqref="AA10">
    <cfRule type="cellIs" dxfId="1417" priority="1430" stopIfTrue="1" operator="notEqual">
      <formula>T16</formula>
    </cfRule>
    <cfRule type="expression" dxfId="1416" priority="1431" stopIfTrue="1">
      <formula>$G$7=11</formula>
    </cfRule>
  </conditionalFormatting>
  <conditionalFormatting sqref="R10">
    <cfRule type="cellIs" dxfId="1415" priority="1428" stopIfTrue="1" operator="notEqual">
      <formula>U8</formula>
    </cfRule>
    <cfRule type="expression" dxfId="1414" priority="1429" stopIfTrue="1">
      <formula>#REF!=12</formula>
    </cfRule>
  </conditionalFormatting>
  <conditionalFormatting sqref="S10">
    <cfRule type="cellIs" dxfId="1413" priority="1426" stopIfTrue="1" operator="notEqual">
      <formula>T8</formula>
    </cfRule>
    <cfRule type="expression" dxfId="1412" priority="1427" stopIfTrue="1">
      <formula>#REF!=12</formula>
    </cfRule>
  </conditionalFormatting>
  <conditionalFormatting sqref="V10">
    <cfRule type="cellIs" dxfId="1411" priority="1424" stopIfTrue="1" operator="notEqual">
      <formula>U12</formula>
    </cfRule>
    <cfRule type="expression" dxfId="1410" priority="1425" stopIfTrue="1">
      <formula>#REF!=15</formula>
    </cfRule>
  </conditionalFormatting>
  <conditionalFormatting sqref="W10">
    <cfRule type="cellIs" dxfId="1409" priority="1422" stopIfTrue="1" operator="notEqual">
      <formula>T12</formula>
    </cfRule>
    <cfRule type="expression" dxfId="1408" priority="1423" stopIfTrue="1">
      <formula>#REF!=15</formula>
    </cfRule>
  </conditionalFormatting>
  <conditionalFormatting sqref="R10">
    <cfRule type="cellIs" dxfId="1407" priority="1420" stopIfTrue="1" operator="notEqual">
      <formula>U8</formula>
    </cfRule>
    <cfRule type="expression" dxfId="1406" priority="1421" stopIfTrue="1">
      <formula>#REF!=12</formula>
    </cfRule>
  </conditionalFormatting>
  <conditionalFormatting sqref="S10">
    <cfRule type="cellIs" dxfId="1405" priority="1418" stopIfTrue="1" operator="notEqual">
      <formula>T8</formula>
    </cfRule>
    <cfRule type="expression" dxfId="1404" priority="1419" stopIfTrue="1">
      <formula>#REF!=12</formula>
    </cfRule>
  </conditionalFormatting>
  <conditionalFormatting sqref="V10">
    <cfRule type="cellIs" dxfId="1403" priority="1416" stopIfTrue="1" operator="notEqual">
      <formula>U12</formula>
    </cfRule>
    <cfRule type="expression" dxfId="1402" priority="1417" stopIfTrue="1">
      <formula>#REF!=2</formula>
    </cfRule>
  </conditionalFormatting>
  <conditionalFormatting sqref="X10">
    <cfRule type="cellIs" dxfId="1401" priority="1414" stopIfTrue="1" operator="notEqual">
      <formula>U14</formula>
    </cfRule>
    <cfRule type="expression" dxfId="1400" priority="1415" stopIfTrue="1">
      <formula>#REF!=8</formula>
    </cfRule>
  </conditionalFormatting>
  <conditionalFormatting sqref="Y10">
    <cfRule type="cellIs" dxfId="1399" priority="1412" stopIfTrue="1" operator="notEqual">
      <formula>T14</formula>
    </cfRule>
    <cfRule type="expression" dxfId="1398" priority="1413" stopIfTrue="1">
      <formula>#REF!=8</formula>
    </cfRule>
  </conditionalFormatting>
  <conditionalFormatting sqref="Z10">
    <cfRule type="cellIs" dxfId="1397" priority="1410" stopIfTrue="1" operator="notEqual">
      <formula>U16</formula>
    </cfRule>
    <cfRule type="expression" dxfId="1396" priority="1411" stopIfTrue="1">
      <formula>#REF!=11</formula>
    </cfRule>
  </conditionalFormatting>
  <conditionalFormatting sqref="AA10">
    <cfRule type="cellIs" dxfId="1395" priority="1408" stopIfTrue="1" operator="notEqual">
      <formula>T16</formula>
    </cfRule>
    <cfRule type="expression" dxfId="1394" priority="1409" stopIfTrue="1">
      <formula>#REF!=11</formula>
    </cfRule>
  </conditionalFormatting>
  <conditionalFormatting sqref="W10">
    <cfRule type="cellIs" dxfId="1393" priority="1406" stopIfTrue="1" operator="notEqual">
      <formula>T12</formula>
    </cfRule>
    <cfRule type="expression" dxfId="1392" priority="1407" stopIfTrue="1">
      <formula>#REF!=2</formula>
    </cfRule>
  </conditionalFormatting>
  <conditionalFormatting sqref="AJ10">
    <cfRule type="cellIs" dxfId="1391" priority="1404" stopIfTrue="1" operator="notEqual">
      <formula>U26</formula>
    </cfRule>
    <cfRule type="expression" dxfId="1390" priority="1405" stopIfTrue="1">
      <formula>#REF!=11</formula>
    </cfRule>
  </conditionalFormatting>
  <conditionalFormatting sqref="AK10">
    <cfRule type="cellIs" dxfId="1389" priority="1402" stopIfTrue="1" operator="notEqual">
      <formula>T26</formula>
    </cfRule>
    <cfRule type="expression" dxfId="1388" priority="1403" stopIfTrue="1">
      <formula>#REF!=11</formula>
    </cfRule>
  </conditionalFormatting>
  <conditionalFormatting sqref="AR10">
    <cfRule type="cellIs" dxfId="1387" priority="1400" stopIfTrue="1" operator="notEqual">
      <formula>U34</formula>
    </cfRule>
    <cfRule type="expression" dxfId="1386" priority="1401" stopIfTrue="1">
      <formula>#REF!=3</formula>
    </cfRule>
  </conditionalFormatting>
  <conditionalFormatting sqref="AS10">
    <cfRule type="cellIs" dxfId="1385" priority="1398" stopIfTrue="1" operator="notEqual">
      <formula>T34</formula>
    </cfRule>
    <cfRule type="expression" dxfId="1384" priority="1399" stopIfTrue="1">
      <formula>#REF!=3</formula>
    </cfRule>
  </conditionalFormatting>
  <conditionalFormatting sqref="AN10">
    <cfRule type="cellIs" dxfId="1383" priority="1396" stopIfTrue="1" operator="notEqual">
      <formula>U30</formula>
    </cfRule>
    <cfRule type="expression" dxfId="1382" priority="1397" stopIfTrue="1">
      <formula>#REF!=13</formula>
    </cfRule>
  </conditionalFormatting>
  <conditionalFormatting sqref="AO10">
    <cfRule type="cellIs" dxfId="1381" priority="1394" stopIfTrue="1" operator="notEqual">
      <formula>T30</formula>
    </cfRule>
    <cfRule type="expression" dxfId="1380" priority="1395" stopIfTrue="1">
      <formula>#REF!=13</formula>
    </cfRule>
  </conditionalFormatting>
  <conditionalFormatting sqref="AP10">
    <cfRule type="cellIs" dxfId="1379" priority="1392" stopIfTrue="1" operator="notEqual">
      <formula>U32</formula>
    </cfRule>
    <cfRule type="expression" dxfId="1378" priority="1393" stopIfTrue="1">
      <formula>#REF!=14</formula>
    </cfRule>
  </conditionalFormatting>
  <conditionalFormatting sqref="AQ10">
    <cfRule type="cellIs" dxfId="1377" priority="1390" stopIfTrue="1" operator="notEqual">
      <formula>T32</formula>
    </cfRule>
    <cfRule type="expression" dxfId="1376" priority="1391" stopIfTrue="1">
      <formula>#REF!=14</formula>
    </cfRule>
  </conditionalFormatting>
  <conditionalFormatting sqref="AL10">
    <cfRule type="cellIs" dxfId="1375" priority="1388" stopIfTrue="1" operator="notEqual">
      <formula>U28</formula>
    </cfRule>
    <cfRule type="expression" dxfId="1374" priority="1389" stopIfTrue="1">
      <formula>#REF!=12</formula>
    </cfRule>
  </conditionalFormatting>
  <conditionalFormatting sqref="AM10">
    <cfRule type="cellIs" dxfId="1373" priority="1386" stopIfTrue="1" operator="notEqual">
      <formula>T28</formula>
    </cfRule>
    <cfRule type="expression" dxfId="1372" priority="1387" stopIfTrue="1">
      <formula>#REF!=12</formula>
    </cfRule>
  </conditionalFormatting>
  <conditionalFormatting sqref="AD10">
    <cfRule type="cellIs" dxfId="1371" priority="1384" stopIfTrue="1" operator="notEqual">
      <formula>U20</formula>
    </cfRule>
    <cfRule type="expression" dxfId="1370" priority="1385" stopIfTrue="1">
      <formula>#REF!=6</formula>
    </cfRule>
  </conditionalFormatting>
  <conditionalFormatting sqref="AE10">
    <cfRule type="cellIs" dxfId="1369" priority="1382" stopIfTrue="1" operator="notEqual">
      <formula>T20</formula>
    </cfRule>
    <cfRule type="expression" dxfId="1368" priority="1383" stopIfTrue="1">
      <formula>#REF!=6</formula>
    </cfRule>
  </conditionalFormatting>
  <conditionalFormatting sqref="AF10">
    <cfRule type="cellIs" dxfId="1367" priority="1380" stopIfTrue="1" operator="notEqual">
      <formula>U22</formula>
    </cfRule>
    <cfRule type="expression" dxfId="1366" priority="1381" stopIfTrue="1">
      <formula>#REF!=7</formula>
    </cfRule>
  </conditionalFormatting>
  <conditionalFormatting sqref="AG10">
    <cfRule type="cellIs" dxfId="1365" priority="1378" stopIfTrue="1" operator="notEqual">
      <formula>T22</formula>
    </cfRule>
    <cfRule type="expression" dxfId="1364" priority="1379" stopIfTrue="1">
      <formula>#REF!=7</formula>
    </cfRule>
  </conditionalFormatting>
  <conditionalFormatting sqref="AB10">
    <cfRule type="cellIs" dxfId="1363" priority="1376" stopIfTrue="1" operator="notEqual">
      <formula>U18</formula>
    </cfRule>
    <cfRule type="expression" dxfId="1362" priority="1377" stopIfTrue="1">
      <formula>#REF!=4</formula>
    </cfRule>
  </conditionalFormatting>
  <conditionalFormatting sqref="AC10">
    <cfRule type="cellIs" dxfId="1361" priority="1374" stopIfTrue="1" operator="notEqual">
      <formula>T18</formula>
    </cfRule>
    <cfRule type="expression" dxfId="1360" priority="1375" stopIfTrue="1">
      <formula>#REF!=4</formula>
    </cfRule>
  </conditionalFormatting>
  <conditionalFormatting sqref="AH10">
    <cfRule type="cellIs" dxfId="1359" priority="1372" stopIfTrue="1" operator="notEqual">
      <formula>U24</formula>
    </cfRule>
    <cfRule type="expression" dxfId="1358" priority="1373" stopIfTrue="1">
      <formula>#REF!=8</formula>
    </cfRule>
  </conditionalFormatting>
  <conditionalFormatting sqref="AI10">
    <cfRule type="cellIs" dxfId="1357" priority="1370" stopIfTrue="1" operator="notEqual">
      <formula>T24</formula>
    </cfRule>
    <cfRule type="expression" dxfId="1356" priority="1371" stopIfTrue="1">
      <formula>#REF!=8</formula>
    </cfRule>
  </conditionalFormatting>
  <conditionalFormatting sqref="R12">
    <cfRule type="cellIs" dxfId="1355" priority="1368" stopIfTrue="1" operator="notEqual">
      <formula>W8</formula>
    </cfRule>
    <cfRule type="expression" dxfId="1354" priority="1369" stopIfTrue="1">
      <formula>$G$7=5</formula>
    </cfRule>
  </conditionalFormatting>
  <conditionalFormatting sqref="S12">
    <cfRule type="cellIs" dxfId="1353" priority="1366" stopIfTrue="1" operator="notEqual">
      <formula>V8</formula>
    </cfRule>
    <cfRule type="expression" dxfId="1352" priority="1367" stopIfTrue="1">
      <formula>$G$7=5</formula>
    </cfRule>
  </conditionalFormatting>
  <conditionalFormatting sqref="T12">
    <cfRule type="cellIs" dxfId="1351" priority="1364" stopIfTrue="1" operator="notEqual">
      <formula>W10</formula>
    </cfRule>
    <cfRule type="expression" dxfId="1350" priority="1365" stopIfTrue="1">
      <formula>$G$7=6</formula>
    </cfRule>
  </conditionalFormatting>
  <conditionalFormatting sqref="U12">
    <cfRule type="cellIs" dxfId="1349" priority="1362" stopIfTrue="1" operator="notEqual">
      <formula>V10</formula>
    </cfRule>
    <cfRule type="expression" dxfId="1348" priority="1363" stopIfTrue="1">
      <formula>$G$7=6</formula>
    </cfRule>
  </conditionalFormatting>
  <conditionalFormatting sqref="X12">
    <cfRule type="cellIs" dxfId="1347" priority="1360" stopIfTrue="1" operator="notEqual">
      <formula>W14</formula>
    </cfRule>
    <cfRule type="expression" dxfId="1346" priority="1361" stopIfTrue="1">
      <formula>$G$7=11</formula>
    </cfRule>
  </conditionalFormatting>
  <conditionalFormatting sqref="Y12">
    <cfRule type="cellIs" dxfId="1345" priority="1358" stopIfTrue="1" operator="notEqual">
      <formula>V14</formula>
    </cfRule>
    <cfRule type="expression" dxfId="1344" priority="1359" stopIfTrue="1">
      <formula>$G$7=11</formula>
    </cfRule>
  </conditionalFormatting>
  <conditionalFormatting sqref="Z12">
    <cfRule type="cellIs" dxfId="1343" priority="1356" stopIfTrue="1" operator="notEqual">
      <formula>W16</formula>
    </cfRule>
    <cfRule type="expression" dxfId="1342" priority="1357" stopIfTrue="1">
      <formula>$G$7=12</formula>
    </cfRule>
  </conditionalFormatting>
  <conditionalFormatting sqref="AA12">
    <cfRule type="cellIs" dxfId="1341" priority="1354" stopIfTrue="1" operator="notEqual">
      <formula>V16</formula>
    </cfRule>
    <cfRule type="expression" dxfId="1340" priority="1355" stopIfTrue="1">
      <formula>$G$7=12</formula>
    </cfRule>
  </conditionalFormatting>
  <conditionalFormatting sqref="R12">
    <cfRule type="cellIs" dxfId="1339" priority="1352" stopIfTrue="1" operator="notEqual">
      <formula>W8</formula>
    </cfRule>
    <cfRule type="expression" dxfId="1338" priority="1353" stopIfTrue="1">
      <formula>#REF!=14</formula>
    </cfRule>
  </conditionalFormatting>
  <conditionalFormatting sqref="S12">
    <cfRule type="cellIs" dxfId="1337" priority="1350" stopIfTrue="1" operator="notEqual">
      <formula>V8</formula>
    </cfRule>
    <cfRule type="expression" dxfId="1336" priority="1351" stopIfTrue="1">
      <formula>#REF!=14</formula>
    </cfRule>
  </conditionalFormatting>
  <conditionalFormatting sqref="T12">
    <cfRule type="cellIs" dxfId="1335" priority="1348" stopIfTrue="1" operator="notEqual">
      <formula>W10</formula>
    </cfRule>
    <cfRule type="expression" dxfId="1334" priority="1349" stopIfTrue="1">
      <formula>#REF!=15</formula>
    </cfRule>
  </conditionalFormatting>
  <conditionalFormatting sqref="U12">
    <cfRule type="cellIs" dxfId="1333" priority="1346" stopIfTrue="1" operator="notEqual">
      <formula>V10</formula>
    </cfRule>
    <cfRule type="expression" dxfId="1332" priority="1347" stopIfTrue="1">
      <formula>#REF!=15</formula>
    </cfRule>
  </conditionalFormatting>
  <conditionalFormatting sqref="Z12">
    <cfRule type="cellIs" dxfId="1331" priority="1344" stopIfTrue="1" operator="notEqual">
      <formula>W16</formula>
    </cfRule>
    <cfRule type="expression" dxfId="1330" priority="1345" stopIfTrue="1">
      <formula>#REF!=13</formula>
    </cfRule>
  </conditionalFormatting>
  <conditionalFormatting sqref="AA12">
    <cfRule type="cellIs" dxfId="1329" priority="1342" stopIfTrue="1" operator="notEqual">
      <formula>V16</formula>
    </cfRule>
    <cfRule type="expression" dxfId="1328" priority="1343" stopIfTrue="1">
      <formula>#REF!=13</formula>
    </cfRule>
  </conditionalFormatting>
  <conditionalFormatting sqref="X12">
    <cfRule type="cellIs" dxfId="1327" priority="1340" stopIfTrue="1" operator="notEqual">
      <formula>W14</formula>
    </cfRule>
    <cfRule type="expression" dxfId="1326" priority="1341" stopIfTrue="1">
      <formula>#REF!=10</formula>
    </cfRule>
  </conditionalFormatting>
  <conditionalFormatting sqref="Y12">
    <cfRule type="cellIs" dxfId="1325" priority="1338" stopIfTrue="1" operator="notEqual">
      <formula>V14</formula>
    </cfRule>
    <cfRule type="expression" dxfId="1324" priority="1339" stopIfTrue="1">
      <formula>#REF!=10</formula>
    </cfRule>
  </conditionalFormatting>
  <conditionalFormatting sqref="R12">
    <cfRule type="cellIs" dxfId="1323" priority="1336" stopIfTrue="1" operator="notEqual">
      <formula>W8</formula>
    </cfRule>
    <cfRule type="expression" dxfId="1322" priority="1337" stopIfTrue="1">
      <formula>#REF!=1</formula>
    </cfRule>
  </conditionalFormatting>
  <conditionalFormatting sqref="S12">
    <cfRule type="cellIs" dxfId="1321" priority="1334" stopIfTrue="1" operator="notEqual">
      <formula>V8</formula>
    </cfRule>
    <cfRule type="expression" dxfId="1320" priority="1335" stopIfTrue="1">
      <formula>#REF!=1</formula>
    </cfRule>
  </conditionalFormatting>
  <conditionalFormatting sqref="T12">
    <cfRule type="cellIs" dxfId="1319" priority="1332" stopIfTrue="1" operator="notEqual">
      <formula>W10</formula>
    </cfRule>
    <cfRule type="expression" dxfId="1318" priority="1333" stopIfTrue="1">
      <formula>#REF!=2</formula>
    </cfRule>
  </conditionalFormatting>
  <conditionalFormatting sqref="U12">
    <cfRule type="cellIs" dxfId="1317" priority="1330" stopIfTrue="1" operator="notEqual">
      <formula>V10</formula>
    </cfRule>
    <cfRule type="expression" dxfId="1316" priority="1331" stopIfTrue="1">
      <formula>#REF!=2</formula>
    </cfRule>
  </conditionalFormatting>
  <conditionalFormatting sqref="AJ12">
    <cfRule type="cellIs" dxfId="1315" priority="1328" stopIfTrue="1" operator="notEqual">
      <formula>W26</formula>
    </cfRule>
    <cfRule type="expression" dxfId="1314" priority="1329" stopIfTrue="1">
      <formula>#REF!=12</formula>
    </cfRule>
  </conditionalFormatting>
  <conditionalFormatting sqref="AK12">
    <cfRule type="cellIs" dxfId="1313" priority="1326" stopIfTrue="1" operator="notEqual">
      <formula>V26</formula>
    </cfRule>
    <cfRule type="expression" dxfId="1312" priority="1327" stopIfTrue="1">
      <formula>#REF!=12</formula>
    </cfRule>
  </conditionalFormatting>
  <conditionalFormatting sqref="AP12">
    <cfRule type="cellIs" dxfId="1311" priority="1324" stopIfTrue="1" operator="notEqual">
      <formula>W32</formula>
    </cfRule>
    <cfRule type="expression" dxfId="1310" priority="1325" stopIfTrue="1">
      <formula>#REF!=1</formula>
    </cfRule>
  </conditionalFormatting>
  <conditionalFormatting sqref="AQ12">
    <cfRule type="cellIs" dxfId="1309" priority="1322" stopIfTrue="1" operator="notEqual">
      <formula>V32</formula>
    </cfRule>
    <cfRule type="expression" dxfId="1308" priority="1323" stopIfTrue="1">
      <formula>#REF!=1</formula>
    </cfRule>
  </conditionalFormatting>
  <conditionalFormatting sqref="AR12">
    <cfRule type="cellIs" dxfId="1307" priority="1320" stopIfTrue="1" operator="notEqual">
      <formula>W34</formula>
    </cfRule>
    <cfRule type="expression" dxfId="1306" priority="1321" stopIfTrue="1">
      <formula>#REF!=4</formula>
    </cfRule>
  </conditionalFormatting>
  <conditionalFormatting sqref="AS12">
    <cfRule type="cellIs" dxfId="1305" priority="1318" stopIfTrue="1" operator="notEqual">
      <formula>V34</formula>
    </cfRule>
    <cfRule type="expression" dxfId="1304" priority="1319" stopIfTrue="1">
      <formula>#REF!=4</formula>
    </cfRule>
  </conditionalFormatting>
  <conditionalFormatting sqref="AL12">
    <cfRule type="cellIs" dxfId="1303" priority="1316" stopIfTrue="1" operator="notEqual">
      <formula>W28</formula>
    </cfRule>
    <cfRule type="expression" dxfId="1302" priority="1317" stopIfTrue="1">
      <formula>#REF!=13</formula>
    </cfRule>
  </conditionalFormatting>
  <conditionalFormatting sqref="AM12">
    <cfRule type="cellIs" dxfId="1301" priority="1314" stopIfTrue="1" operator="notEqual">
      <formula>V28</formula>
    </cfRule>
    <cfRule type="expression" dxfId="1300" priority="1315" stopIfTrue="1">
      <formula>#REF!=13</formula>
    </cfRule>
  </conditionalFormatting>
  <conditionalFormatting sqref="AN12">
    <cfRule type="cellIs" dxfId="1299" priority="1312" stopIfTrue="1" operator="notEqual">
      <formula>W30</formula>
    </cfRule>
    <cfRule type="expression" dxfId="1298" priority="1313" stopIfTrue="1">
      <formula>#REF!=14</formula>
    </cfRule>
  </conditionalFormatting>
  <conditionalFormatting sqref="AO12">
    <cfRule type="cellIs" dxfId="1297" priority="1310" stopIfTrue="1" operator="notEqual">
      <formula>V30</formula>
    </cfRule>
    <cfRule type="expression" dxfId="1296" priority="1311" stopIfTrue="1">
      <formula>#REF!=14</formula>
    </cfRule>
  </conditionalFormatting>
  <conditionalFormatting sqref="AB12">
    <cfRule type="cellIs" dxfId="1295" priority="1308" stopIfTrue="1" operator="notEqual">
      <formula>W18</formula>
    </cfRule>
    <cfRule type="expression" dxfId="1294" priority="1309" stopIfTrue="1">
      <formula>#REF!=5</formula>
    </cfRule>
  </conditionalFormatting>
  <conditionalFormatting sqref="AC12">
    <cfRule type="cellIs" dxfId="1293" priority="1306" stopIfTrue="1" operator="notEqual">
      <formula>V18</formula>
    </cfRule>
    <cfRule type="expression" dxfId="1292" priority="1307" stopIfTrue="1">
      <formula>#REF!=5</formula>
    </cfRule>
  </conditionalFormatting>
  <conditionalFormatting sqref="AD12">
    <cfRule type="cellIs" dxfId="1291" priority="1304" stopIfTrue="1" operator="notEqual">
      <formula>W20</formula>
    </cfRule>
    <cfRule type="expression" dxfId="1290" priority="1305" stopIfTrue="1">
      <formula>#REF!=7</formula>
    </cfRule>
  </conditionalFormatting>
  <conditionalFormatting sqref="AE12">
    <cfRule type="cellIs" dxfId="1289" priority="1302" stopIfTrue="1" operator="notEqual">
      <formula>V20</formula>
    </cfRule>
    <cfRule type="expression" dxfId="1288" priority="1303" stopIfTrue="1">
      <formula>#REF!=7</formula>
    </cfRule>
  </conditionalFormatting>
  <conditionalFormatting sqref="AF12">
    <cfRule type="cellIs" dxfId="1287" priority="1300" stopIfTrue="1" operator="notEqual">
      <formula>W22</formula>
    </cfRule>
    <cfRule type="expression" dxfId="1286" priority="1301" stopIfTrue="1">
      <formula>#REF!=8</formula>
    </cfRule>
  </conditionalFormatting>
  <conditionalFormatting sqref="AG12">
    <cfRule type="cellIs" dxfId="1285" priority="1298" stopIfTrue="1" operator="notEqual">
      <formula>V22</formula>
    </cfRule>
    <cfRule type="expression" dxfId="1284" priority="1299" stopIfTrue="1">
      <formula>#REF!=8</formula>
    </cfRule>
  </conditionalFormatting>
  <conditionalFormatting sqref="AH12">
    <cfRule type="cellIs" dxfId="1283" priority="1296" stopIfTrue="1" operator="notEqual">
      <formula>W24</formula>
    </cfRule>
    <cfRule type="expression" dxfId="1282" priority="1297" stopIfTrue="1">
      <formula>#REF!=9</formula>
    </cfRule>
  </conditionalFormatting>
  <conditionalFormatting sqref="AI12">
    <cfRule type="cellIs" dxfId="1281" priority="1294" stopIfTrue="1" operator="notEqual">
      <formula>V24</formula>
    </cfRule>
    <cfRule type="expression" dxfId="1280" priority="1295" stopIfTrue="1">
      <formula>#REF!=9</formula>
    </cfRule>
  </conditionalFormatting>
  <conditionalFormatting sqref="R14">
    <cfRule type="cellIs" dxfId="1279" priority="1292" stopIfTrue="1" operator="notEqual">
      <formula>Y8</formula>
    </cfRule>
    <cfRule type="expression" dxfId="1278" priority="1293" stopIfTrue="1">
      <formula>$G$7=9</formula>
    </cfRule>
  </conditionalFormatting>
  <conditionalFormatting sqref="S14">
    <cfRule type="cellIs" dxfId="1277" priority="1290" stopIfTrue="1" operator="notEqual">
      <formula>X8</formula>
    </cfRule>
    <cfRule type="expression" dxfId="1276" priority="1291" stopIfTrue="1">
      <formula>$G$7=9</formula>
    </cfRule>
  </conditionalFormatting>
  <conditionalFormatting sqref="T14">
    <cfRule type="cellIs" dxfId="1275" priority="1288" stopIfTrue="1" operator="notEqual">
      <formula>Y10</formula>
    </cfRule>
    <cfRule type="expression" dxfId="1274" priority="1289" stopIfTrue="1">
      <formula>$G$7=10</formula>
    </cfRule>
  </conditionalFormatting>
  <conditionalFormatting sqref="U14">
    <cfRule type="cellIs" dxfId="1273" priority="1286" stopIfTrue="1" operator="notEqual">
      <formula>X10</formula>
    </cfRule>
    <cfRule type="expression" dxfId="1272" priority="1287" stopIfTrue="1">
      <formula>$G$7=10</formula>
    </cfRule>
  </conditionalFormatting>
  <conditionalFormatting sqref="V14">
    <cfRule type="cellIs" dxfId="1271" priority="1284" stopIfTrue="1" operator="notEqual">
      <formula>Y12</formula>
    </cfRule>
    <cfRule type="expression" dxfId="1270" priority="1285" stopIfTrue="1">
      <formula>$G$7=11</formula>
    </cfRule>
  </conditionalFormatting>
  <conditionalFormatting sqref="W14">
    <cfRule type="cellIs" dxfId="1269" priority="1282" stopIfTrue="1" operator="notEqual">
      <formula>X12</formula>
    </cfRule>
    <cfRule type="expression" dxfId="1268" priority="1283" stopIfTrue="1">
      <formula>$G$7=11</formula>
    </cfRule>
  </conditionalFormatting>
  <conditionalFormatting sqref="Z14">
    <cfRule type="cellIs" dxfId="1267" priority="1280" stopIfTrue="1" operator="notEqual">
      <formula>Y16</formula>
    </cfRule>
    <cfRule type="expression" dxfId="1266" priority="1281" stopIfTrue="1">
      <formula>$G$7=16</formula>
    </cfRule>
  </conditionalFormatting>
  <conditionalFormatting sqref="AA14">
    <cfRule type="cellIs" dxfId="1265" priority="1278" stopIfTrue="1" operator="notEqual">
      <formula>X16</formula>
    </cfRule>
    <cfRule type="expression" dxfId="1264" priority="1279" stopIfTrue="1">
      <formula>$G$7=16</formula>
    </cfRule>
  </conditionalFormatting>
  <conditionalFormatting sqref="Z14">
    <cfRule type="cellIs" dxfId="1263" priority="1276" stopIfTrue="1" operator="notEqual">
      <formula>Y16</formula>
    </cfRule>
    <cfRule type="expression" dxfId="1262" priority="1277" stopIfTrue="1">
      <formula>#REF!=12</formula>
    </cfRule>
  </conditionalFormatting>
  <conditionalFormatting sqref="AA14">
    <cfRule type="cellIs" dxfId="1261" priority="1274" stopIfTrue="1" operator="notEqual">
      <formula>X16</formula>
    </cfRule>
    <cfRule type="expression" dxfId="1260" priority="1275" stopIfTrue="1">
      <formula>#REF!=12</formula>
    </cfRule>
  </conditionalFormatting>
  <conditionalFormatting sqref="V14">
    <cfRule type="cellIs" dxfId="1259" priority="1272" stopIfTrue="1" operator="notEqual">
      <formula>Y12</formula>
    </cfRule>
    <cfRule type="expression" dxfId="1258" priority="1273" stopIfTrue="1">
      <formula>#REF!=10</formula>
    </cfRule>
  </conditionalFormatting>
  <conditionalFormatting sqref="W14">
    <cfRule type="cellIs" dxfId="1257" priority="1270" stopIfTrue="1" operator="notEqual">
      <formula>X12</formula>
    </cfRule>
    <cfRule type="expression" dxfId="1256" priority="1271" stopIfTrue="1">
      <formula>#REF!=10</formula>
    </cfRule>
  </conditionalFormatting>
  <conditionalFormatting sqref="Z14">
    <cfRule type="cellIs" dxfId="1255" priority="1268" stopIfTrue="1" operator="notEqual">
      <formula>Y16</formula>
    </cfRule>
    <cfRule type="expression" dxfId="1254" priority="1269" stopIfTrue="1">
      <formula>#REF!=4</formula>
    </cfRule>
  </conditionalFormatting>
  <conditionalFormatting sqref="R14">
    <cfRule type="cellIs" dxfId="1253" priority="1266" stopIfTrue="1" operator="notEqual">
      <formula>Y8</formula>
    </cfRule>
    <cfRule type="expression" dxfId="1252" priority="1267" stopIfTrue="1">
      <formula>#REF!=7</formula>
    </cfRule>
  </conditionalFormatting>
  <conditionalFormatting sqref="S14">
    <cfRule type="cellIs" dxfId="1251" priority="1264" stopIfTrue="1" operator="notEqual">
      <formula>X8</formula>
    </cfRule>
    <cfRule type="expression" dxfId="1250" priority="1265" stopIfTrue="1">
      <formula>#REF!=7</formula>
    </cfRule>
  </conditionalFormatting>
  <conditionalFormatting sqref="T14">
    <cfRule type="cellIs" dxfId="1249" priority="1262" stopIfTrue="1" operator="notEqual">
      <formula>Y10</formula>
    </cfRule>
    <cfRule type="expression" dxfId="1248" priority="1263" stopIfTrue="1">
      <formula>#REF!=8</formula>
    </cfRule>
  </conditionalFormatting>
  <conditionalFormatting sqref="U14">
    <cfRule type="cellIs" dxfId="1247" priority="1260" stopIfTrue="1" operator="notEqual">
      <formula>X10</formula>
    </cfRule>
    <cfRule type="expression" dxfId="1246" priority="1261" stopIfTrue="1">
      <formula>#REF!=8</formula>
    </cfRule>
  </conditionalFormatting>
  <conditionalFormatting sqref="AA14">
    <cfRule type="cellIs" dxfId="1245" priority="1258" stopIfTrue="1" operator="notEqual">
      <formula>X16</formula>
    </cfRule>
    <cfRule type="expression" dxfId="1244" priority="1259" stopIfTrue="1">
      <formula>#REF!=4</formula>
    </cfRule>
  </conditionalFormatting>
  <conditionalFormatting sqref="AD14">
    <cfRule type="cellIs" dxfId="1243" priority="1256" stopIfTrue="1" operator="notEqual">
      <formula>Y20</formula>
    </cfRule>
    <cfRule type="expression" dxfId="1242" priority="1257" stopIfTrue="1">
      <formula>#REF!=11</formula>
    </cfRule>
  </conditionalFormatting>
  <conditionalFormatting sqref="AE14">
    <cfRule type="cellIs" dxfId="1241" priority="1254" stopIfTrue="1" operator="notEqual">
      <formula>X20</formula>
    </cfRule>
    <cfRule type="expression" dxfId="1240" priority="1255" stopIfTrue="1">
      <formula>#REF!=11</formula>
    </cfRule>
  </conditionalFormatting>
  <conditionalFormatting sqref="AR14">
    <cfRule type="cellIs" dxfId="1239" priority="1252" stopIfTrue="1" operator="notEqual">
      <formula>Y34</formula>
    </cfRule>
    <cfRule type="expression" dxfId="1238" priority="1253" stopIfTrue="1">
      <formula>#REF!=8</formula>
    </cfRule>
  </conditionalFormatting>
  <conditionalFormatting sqref="AS14">
    <cfRule type="cellIs" dxfId="1237" priority="1250" stopIfTrue="1" operator="notEqual">
      <formula>X34</formula>
    </cfRule>
    <cfRule type="expression" dxfId="1236" priority="1251" stopIfTrue="1">
      <formula>#REF!=8</formula>
    </cfRule>
  </conditionalFormatting>
  <conditionalFormatting sqref="AJ14">
    <cfRule type="cellIs" dxfId="1235" priority="1248" stopIfTrue="1" operator="notEqual">
      <formula>Y26</formula>
    </cfRule>
    <cfRule type="expression" dxfId="1234" priority="1249" stopIfTrue="1">
      <formula>#REF!=2</formula>
    </cfRule>
  </conditionalFormatting>
  <conditionalFormatting sqref="AK14">
    <cfRule type="cellIs" dxfId="1233" priority="1246" stopIfTrue="1" operator="notEqual">
      <formula>X26</formula>
    </cfRule>
    <cfRule type="expression" dxfId="1232" priority="1247" stopIfTrue="1">
      <formula>#REF!=2</formula>
    </cfRule>
  </conditionalFormatting>
  <conditionalFormatting sqref="AL14">
    <cfRule type="cellIs" dxfId="1231" priority="1244" stopIfTrue="1" operator="notEqual">
      <formula>Y28</formula>
    </cfRule>
    <cfRule type="expression" dxfId="1230" priority="1245" stopIfTrue="1">
      <formula>#REF!=3</formula>
    </cfRule>
  </conditionalFormatting>
  <conditionalFormatting sqref="AM14">
    <cfRule type="cellIs" dxfId="1229" priority="1242" stopIfTrue="1" operator="notEqual">
      <formula>X28</formula>
    </cfRule>
    <cfRule type="expression" dxfId="1228" priority="1243" stopIfTrue="1">
      <formula>#REF!=3</formula>
    </cfRule>
  </conditionalFormatting>
  <conditionalFormatting sqref="AN14">
    <cfRule type="cellIs" dxfId="1227" priority="1240" stopIfTrue="1" operator="notEqual">
      <formula>Y30</formula>
    </cfRule>
    <cfRule type="expression" dxfId="1226" priority="1241" stopIfTrue="1">
      <formula>#REF!=4</formula>
    </cfRule>
  </conditionalFormatting>
  <conditionalFormatting sqref="AO14">
    <cfRule type="cellIs" dxfId="1225" priority="1238" stopIfTrue="1" operator="notEqual">
      <formula>X30</formula>
    </cfRule>
    <cfRule type="expression" dxfId="1224" priority="1239" stopIfTrue="1">
      <formula>#REF!=4</formula>
    </cfRule>
  </conditionalFormatting>
  <conditionalFormatting sqref="AP14">
    <cfRule type="cellIs" dxfId="1223" priority="1236" stopIfTrue="1" operator="notEqual">
      <formula>Y32</formula>
    </cfRule>
    <cfRule type="expression" dxfId="1222" priority="1237" stopIfTrue="1">
      <formula>#REF!=5</formula>
    </cfRule>
  </conditionalFormatting>
  <conditionalFormatting sqref="AQ14">
    <cfRule type="cellIs" dxfId="1221" priority="1234" stopIfTrue="1" operator="notEqual">
      <formula>X32</formula>
    </cfRule>
    <cfRule type="expression" dxfId="1220" priority="1235" stopIfTrue="1">
      <formula>#REF!=5</formula>
    </cfRule>
  </conditionalFormatting>
  <conditionalFormatting sqref="AF14">
    <cfRule type="cellIs" dxfId="1219" priority="1232" stopIfTrue="1" operator="notEqual">
      <formula>Y22</formula>
    </cfRule>
    <cfRule type="expression" dxfId="1218" priority="1233" stopIfTrue="1">
      <formula>#REF!=12</formula>
    </cfRule>
  </conditionalFormatting>
  <conditionalFormatting sqref="AG14">
    <cfRule type="cellIs" dxfId="1217" priority="1230" stopIfTrue="1" operator="notEqual">
      <formula>X22</formula>
    </cfRule>
    <cfRule type="expression" dxfId="1216" priority="1231" stopIfTrue="1">
      <formula>#REF!=12</formula>
    </cfRule>
  </conditionalFormatting>
  <conditionalFormatting sqref="AB14">
    <cfRule type="cellIs" dxfId="1215" priority="1228" stopIfTrue="1" operator="notEqual">
      <formula>Y18</formula>
    </cfRule>
    <cfRule type="expression" dxfId="1214" priority="1229" stopIfTrue="1">
      <formula>#REF!=9</formula>
    </cfRule>
  </conditionalFormatting>
  <conditionalFormatting sqref="AC14">
    <cfRule type="cellIs" dxfId="1213" priority="1226" stopIfTrue="1" operator="notEqual">
      <formula>X18</formula>
    </cfRule>
    <cfRule type="expression" dxfId="1212" priority="1227" stopIfTrue="1">
      <formula>#REF!=9</formula>
    </cfRule>
  </conditionalFormatting>
  <conditionalFormatting sqref="AH14">
    <cfRule type="cellIs" dxfId="1211" priority="1224" stopIfTrue="1" operator="notEqual">
      <formula>Y24</formula>
    </cfRule>
    <cfRule type="expression" dxfId="1210" priority="1225" stopIfTrue="1">
      <formula>#REF!=13</formula>
    </cfRule>
  </conditionalFormatting>
  <conditionalFormatting sqref="AI14">
    <cfRule type="cellIs" dxfId="1209" priority="1222" stopIfTrue="1" operator="notEqual">
      <formula>X24</formula>
    </cfRule>
    <cfRule type="expression" dxfId="1208" priority="1223" stopIfTrue="1">
      <formula>#REF!=13</formula>
    </cfRule>
  </conditionalFormatting>
  <conditionalFormatting sqref="R16">
    <cfRule type="cellIs" dxfId="1207" priority="1220" stopIfTrue="1" operator="notEqual">
      <formula>AA8</formula>
    </cfRule>
    <cfRule type="expression" dxfId="1206" priority="1221" stopIfTrue="1">
      <formula>$G$7=10</formula>
    </cfRule>
  </conditionalFormatting>
  <conditionalFormatting sqref="S16">
    <cfRule type="cellIs" dxfId="1205" priority="1218" stopIfTrue="1" operator="notEqual">
      <formula>Z8</formula>
    </cfRule>
    <cfRule type="expression" dxfId="1204" priority="1219" stopIfTrue="1">
      <formula>$G$7=10</formula>
    </cfRule>
  </conditionalFormatting>
  <conditionalFormatting sqref="T16">
    <cfRule type="cellIs" dxfId="1203" priority="1216" stopIfTrue="1" operator="notEqual">
      <formula>AA10</formula>
    </cfRule>
    <cfRule type="expression" dxfId="1202" priority="1217" stopIfTrue="1">
      <formula>$G$7=11</formula>
    </cfRule>
  </conditionalFormatting>
  <conditionalFormatting sqref="U16">
    <cfRule type="cellIs" dxfId="1201" priority="1214" stopIfTrue="1" operator="notEqual">
      <formula>Z10</formula>
    </cfRule>
    <cfRule type="expression" dxfId="1200" priority="1215" stopIfTrue="1">
      <formula>$G$7=11</formula>
    </cfRule>
  </conditionalFormatting>
  <conditionalFormatting sqref="V16">
    <cfRule type="cellIs" dxfId="1199" priority="1212" stopIfTrue="1" operator="notEqual">
      <formula>AA12</formula>
    </cfRule>
    <cfRule type="expression" dxfId="1198" priority="1213" stopIfTrue="1">
      <formula>$G$7=12</formula>
    </cfRule>
  </conditionalFormatting>
  <conditionalFormatting sqref="W16">
    <cfRule type="cellIs" dxfId="1197" priority="1210" stopIfTrue="1" operator="notEqual">
      <formula>Z12</formula>
    </cfRule>
    <cfRule type="expression" dxfId="1196" priority="1211" stopIfTrue="1">
      <formula>$G$7=12</formula>
    </cfRule>
  </conditionalFormatting>
  <conditionalFormatting sqref="X16">
    <cfRule type="cellIs" dxfId="1195" priority="1208" stopIfTrue="1" operator="notEqual">
      <formula>AA14</formula>
    </cfRule>
    <cfRule type="expression" dxfId="1194" priority="1209" stopIfTrue="1">
      <formula>$G$7=16</formula>
    </cfRule>
  </conditionalFormatting>
  <conditionalFormatting sqref="Y16">
    <cfRule type="cellIs" dxfId="1193" priority="1206" stopIfTrue="1" operator="notEqual">
      <formula>Z14</formula>
    </cfRule>
    <cfRule type="expression" dxfId="1192" priority="1207" stopIfTrue="1">
      <formula>$G$7=16</formula>
    </cfRule>
  </conditionalFormatting>
  <conditionalFormatting sqref="X16">
    <cfRule type="cellIs" dxfId="1191" priority="1204" stopIfTrue="1" operator="notEqual">
      <formula>AA14</formula>
    </cfRule>
    <cfRule type="expression" dxfId="1190" priority="1205" stopIfTrue="1">
      <formula>#REF!=12</formula>
    </cfRule>
  </conditionalFormatting>
  <conditionalFormatting sqref="Y16">
    <cfRule type="cellIs" dxfId="1189" priority="1202" stopIfTrue="1" operator="notEqual">
      <formula>Z14</formula>
    </cfRule>
    <cfRule type="expression" dxfId="1188" priority="1203" stopIfTrue="1">
      <formula>#REF!=12</formula>
    </cfRule>
  </conditionalFormatting>
  <conditionalFormatting sqref="V16">
    <cfRule type="cellIs" dxfId="1187" priority="1200" stopIfTrue="1" operator="notEqual">
      <formula>AA12</formula>
    </cfRule>
    <cfRule type="expression" dxfId="1186" priority="1201" stopIfTrue="1">
      <formula>#REF!=13</formula>
    </cfRule>
  </conditionalFormatting>
  <conditionalFormatting sqref="W16">
    <cfRule type="cellIs" dxfId="1185" priority="1198" stopIfTrue="1" operator="notEqual">
      <formula>Z12</formula>
    </cfRule>
    <cfRule type="expression" dxfId="1184" priority="1199" stopIfTrue="1">
      <formula>#REF!=13</formula>
    </cfRule>
  </conditionalFormatting>
  <conditionalFormatting sqref="Y16">
    <cfRule type="cellIs" dxfId="1183" priority="1196" stopIfTrue="1" operator="notEqual">
      <formula>Z14</formula>
    </cfRule>
    <cfRule type="expression" dxfId="1182" priority="1197" stopIfTrue="1">
      <formula>#REF!=4</formula>
    </cfRule>
  </conditionalFormatting>
  <conditionalFormatting sqref="R16">
    <cfRule type="cellIs" dxfId="1181" priority="1194" stopIfTrue="1" operator="notEqual">
      <formula>AA8</formula>
    </cfRule>
    <cfRule type="expression" dxfId="1180" priority="1195" stopIfTrue="1">
      <formula>#REF!=10</formula>
    </cfRule>
  </conditionalFormatting>
  <conditionalFormatting sqref="S16">
    <cfRule type="cellIs" dxfId="1179" priority="1192" stopIfTrue="1" operator="notEqual">
      <formula>Z8</formula>
    </cfRule>
    <cfRule type="expression" dxfId="1178" priority="1193" stopIfTrue="1">
      <formula>#REF!=10</formula>
    </cfRule>
  </conditionalFormatting>
  <conditionalFormatting sqref="T16">
    <cfRule type="cellIs" dxfId="1177" priority="1190" stopIfTrue="1" operator="notEqual">
      <formula>AA10</formula>
    </cfRule>
    <cfRule type="expression" dxfId="1176" priority="1191" stopIfTrue="1">
      <formula>#REF!=11</formula>
    </cfRule>
  </conditionalFormatting>
  <conditionalFormatting sqref="U16">
    <cfRule type="cellIs" dxfId="1175" priority="1188" stopIfTrue="1" operator="notEqual">
      <formula>Z10</formula>
    </cfRule>
    <cfRule type="expression" dxfId="1174" priority="1189" stopIfTrue="1">
      <formula>#REF!=11</formula>
    </cfRule>
  </conditionalFormatting>
  <conditionalFormatting sqref="X16">
    <cfRule type="cellIs" dxfId="1173" priority="1186" stopIfTrue="1" operator="notEqual">
      <formula>AA14</formula>
    </cfRule>
    <cfRule type="expression" dxfId="1172" priority="1187" stopIfTrue="1">
      <formula>#REF!=4</formula>
    </cfRule>
  </conditionalFormatting>
  <conditionalFormatting sqref="AN16">
    <cfRule type="cellIs" dxfId="1171" priority="1184" stopIfTrue="1" operator="notEqual">
      <formula>AA30</formula>
    </cfRule>
    <cfRule type="expression" dxfId="1170" priority="1185" stopIfTrue="1">
      <formula>#REF!=5</formula>
    </cfRule>
  </conditionalFormatting>
  <conditionalFormatting sqref="AO16">
    <cfRule type="cellIs" dxfId="1169" priority="1182" stopIfTrue="1" operator="notEqual">
      <formula>Z30</formula>
    </cfRule>
    <cfRule type="expression" dxfId="1168" priority="1183" stopIfTrue="1">
      <formula>#REF!=5</formula>
    </cfRule>
  </conditionalFormatting>
  <conditionalFormatting sqref="AP16">
    <cfRule type="cellIs" dxfId="1167" priority="1180" stopIfTrue="1" operator="notEqual">
      <formula>AA32</formula>
    </cfRule>
    <cfRule type="expression" dxfId="1166" priority="1181" stopIfTrue="1">
      <formula>#REF!=6</formula>
    </cfRule>
  </conditionalFormatting>
  <conditionalFormatting sqref="AQ16">
    <cfRule type="cellIs" dxfId="1165" priority="1178" stopIfTrue="1" operator="notEqual">
      <formula>Z32</formula>
    </cfRule>
    <cfRule type="expression" dxfId="1164" priority="1179" stopIfTrue="1">
      <formula>#REF!=6</formula>
    </cfRule>
  </conditionalFormatting>
  <conditionalFormatting sqref="AD16">
    <cfRule type="cellIs" dxfId="1163" priority="1176" stopIfTrue="1" operator="notEqual">
      <formula>AA20</formula>
    </cfRule>
    <cfRule type="expression" dxfId="1162" priority="1177" stopIfTrue="1">
      <formula>#REF!=12</formula>
    </cfRule>
  </conditionalFormatting>
  <conditionalFormatting sqref="AE16">
    <cfRule type="cellIs" dxfId="1161" priority="1174" stopIfTrue="1" operator="notEqual">
      <formula>Z20</formula>
    </cfRule>
    <cfRule type="expression" dxfId="1160" priority="1175" stopIfTrue="1">
      <formula>#REF!=12</formula>
    </cfRule>
  </conditionalFormatting>
  <conditionalFormatting sqref="AJ16">
    <cfRule type="cellIs" dxfId="1159" priority="1172" stopIfTrue="1" operator="notEqual">
      <formula>AA26</formula>
    </cfRule>
    <cfRule type="expression" dxfId="1158" priority="1173" stopIfTrue="1">
      <formula>#REF!=3</formula>
    </cfRule>
  </conditionalFormatting>
  <conditionalFormatting sqref="AK16">
    <cfRule type="cellIs" dxfId="1157" priority="1170" stopIfTrue="1" operator="notEqual">
      <formula>Z26</formula>
    </cfRule>
    <cfRule type="expression" dxfId="1156" priority="1171" stopIfTrue="1">
      <formula>#REF!=3</formula>
    </cfRule>
  </conditionalFormatting>
  <conditionalFormatting sqref="AF16">
    <cfRule type="cellIs" dxfId="1155" priority="1168" stopIfTrue="1" operator="notEqual">
      <formula>AA22</formula>
    </cfRule>
    <cfRule type="expression" dxfId="1154" priority="1169" stopIfTrue="1">
      <formula>#REF!=13</formula>
    </cfRule>
  </conditionalFormatting>
  <conditionalFormatting sqref="AG16">
    <cfRule type="cellIs" dxfId="1153" priority="1166" stopIfTrue="1" operator="notEqual">
      <formula>Z22</formula>
    </cfRule>
    <cfRule type="expression" dxfId="1152" priority="1167" stopIfTrue="1">
      <formula>#REF!=13</formula>
    </cfRule>
  </conditionalFormatting>
  <conditionalFormatting sqref="AL16">
    <cfRule type="cellIs" dxfId="1151" priority="1164" stopIfTrue="1" operator="notEqual">
      <formula>AA28</formula>
    </cfRule>
    <cfRule type="expression" dxfId="1150" priority="1165" stopIfTrue="1">
      <formula>#REF!=4</formula>
    </cfRule>
  </conditionalFormatting>
  <conditionalFormatting sqref="AM16">
    <cfRule type="cellIs" dxfId="1149" priority="1162" stopIfTrue="1" operator="notEqual">
      <formula>Z28</formula>
    </cfRule>
    <cfRule type="expression" dxfId="1148" priority="1163" stopIfTrue="1">
      <formula>#REF!=4</formula>
    </cfRule>
  </conditionalFormatting>
  <conditionalFormatting sqref="AR16">
    <cfRule type="cellIs" dxfId="1147" priority="1160" stopIfTrue="1" operator="notEqual">
      <formula>AA34</formula>
    </cfRule>
    <cfRule type="expression" dxfId="1146" priority="1161" stopIfTrue="1">
      <formula>#REF!=9</formula>
    </cfRule>
  </conditionalFormatting>
  <conditionalFormatting sqref="AS16">
    <cfRule type="cellIs" dxfId="1145" priority="1158" stopIfTrue="1" operator="notEqual">
      <formula>Z34</formula>
    </cfRule>
    <cfRule type="expression" dxfId="1144" priority="1159" stopIfTrue="1">
      <formula>#REF!=9</formula>
    </cfRule>
  </conditionalFormatting>
  <conditionalFormatting sqref="AH16">
    <cfRule type="cellIs" dxfId="1143" priority="1156" stopIfTrue="1" operator="notEqual">
      <formula>AA24</formula>
    </cfRule>
    <cfRule type="expression" dxfId="1142" priority="1157" stopIfTrue="1">
      <formula>#REF!=14</formula>
    </cfRule>
  </conditionalFormatting>
  <conditionalFormatting sqref="AI16">
    <cfRule type="cellIs" dxfId="1141" priority="1154" stopIfTrue="1" operator="notEqual">
      <formula>Z24</formula>
    </cfRule>
    <cfRule type="expression" dxfId="1140" priority="1155" stopIfTrue="1">
      <formula>#REF!=14</formula>
    </cfRule>
  </conditionalFormatting>
  <conditionalFormatting sqref="AB16">
    <cfRule type="cellIs" dxfId="1139" priority="1152" stopIfTrue="1" operator="notEqual">
      <formula>AA18</formula>
    </cfRule>
    <cfRule type="expression" dxfId="1138" priority="1153" stopIfTrue="1">
      <formula>#REF!=10</formula>
    </cfRule>
  </conditionalFormatting>
  <conditionalFormatting sqref="AC16">
    <cfRule type="cellIs" dxfId="1137" priority="1150" stopIfTrue="1" operator="notEqual">
      <formula>Z18</formula>
    </cfRule>
    <cfRule type="expression" dxfId="1136" priority="1151" stopIfTrue="1">
      <formula>#REF!=10</formula>
    </cfRule>
  </conditionalFormatting>
  <conditionalFormatting sqref="AF18">
    <cfRule type="cellIs" dxfId="1135" priority="1148" stopIfTrue="1" operator="notEqual">
      <formula>AC22</formula>
    </cfRule>
    <cfRule type="expression" dxfId="1134" priority="1149" stopIfTrue="1">
      <formula>$G$7=12</formula>
    </cfRule>
  </conditionalFormatting>
  <conditionalFormatting sqref="AG18">
    <cfRule type="cellIs" dxfId="1133" priority="1146" stopIfTrue="1" operator="notEqual">
      <formula>AB22</formula>
    </cfRule>
    <cfRule type="expression" dxfId="1132" priority="1147" stopIfTrue="1">
      <formula>$G$7=12</formula>
    </cfRule>
  </conditionalFormatting>
  <conditionalFormatting sqref="AJ18">
    <cfRule type="cellIs" dxfId="1131" priority="1144" stopIfTrue="1" operator="notEqual">
      <formula>AC26</formula>
    </cfRule>
    <cfRule type="expression" dxfId="1130" priority="1145" stopIfTrue="1">
      <formula>$G$7=9</formula>
    </cfRule>
  </conditionalFormatting>
  <conditionalFormatting sqref="AK18">
    <cfRule type="cellIs" dxfId="1129" priority="1142" stopIfTrue="1" operator="notEqual">
      <formula>AB26</formula>
    </cfRule>
    <cfRule type="expression" dxfId="1128" priority="1143" stopIfTrue="1">
      <formula>$G$7=9</formula>
    </cfRule>
  </conditionalFormatting>
  <conditionalFormatting sqref="AH18">
    <cfRule type="cellIs" dxfId="1127" priority="1140" stopIfTrue="1" operator="notEqual">
      <formula>AC24</formula>
    </cfRule>
    <cfRule type="expression" dxfId="1126" priority="1141" stopIfTrue="1">
      <formula>$G$7=7</formula>
    </cfRule>
  </conditionalFormatting>
  <conditionalFormatting sqref="AI18">
    <cfRule type="cellIs" dxfId="1125" priority="1138" stopIfTrue="1" operator="notEqual">
      <formula>AB24</formula>
    </cfRule>
    <cfRule type="expression" dxfId="1124" priority="1139" stopIfTrue="1">
      <formula>$G$7=7</formula>
    </cfRule>
  </conditionalFormatting>
  <conditionalFormatting sqref="AL18">
    <cfRule type="cellIs" dxfId="1123" priority="1136" stopIfTrue="1" operator="notEqual">
      <formula>AC28</formula>
    </cfRule>
    <cfRule type="expression" dxfId="1122" priority="1137" stopIfTrue="1">
      <formula>$G$7=9</formula>
    </cfRule>
  </conditionalFormatting>
  <conditionalFormatting sqref="AM18">
    <cfRule type="cellIs" dxfId="1121" priority="1134" stopIfTrue="1" operator="notEqual">
      <formula>AB28</formula>
    </cfRule>
    <cfRule type="expression" dxfId="1120" priority="1135" stopIfTrue="1">
      <formula>$G$7=9</formula>
    </cfRule>
  </conditionalFormatting>
  <conditionalFormatting sqref="AN18">
    <cfRule type="cellIs" dxfId="1119" priority="1132" stopIfTrue="1" operator="notEqual">
      <formula>AC30</formula>
    </cfRule>
    <cfRule type="expression" dxfId="1118" priority="1133" stopIfTrue="1">
      <formula>$G$7=9</formula>
    </cfRule>
  </conditionalFormatting>
  <conditionalFormatting sqref="AO18">
    <cfRule type="cellIs" dxfId="1117" priority="1130" stopIfTrue="1" operator="notEqual">
      <formula>AB30</formula>
    </cfRule>
    <cfRule type="expression" dxfId="1116" priority="1131" stopIfTrue="1">
      <formula>$G$7=9</formula>
    </cfRule>
  </conditionalFormatting>
  <conditionalFormatting sqref="AP18">
    <cfRule type="cellIs" dxfId="1115" priority="1128" stopIfTrue="1" operator="notEqual">
      <formula>AC32</formula>
    </cfRule>
    <cfRule type="expression" dxfId="1114" priority="1129" stopIfTrue="1">
      <formula>$G$7=9</formula>
    </cfRule>
  </conditionalFormatting>
  <conditionalFormatting sqref="AQ18">
    <cfRule type="cellIs" dxfId="1113" priority="1126" stopIfTrue="1" operator="notEqual">
      <formula>AB32</formula>
    </cfRule>
    <cfRule type="expression" dxfId="1112" priority="1127" stopIfTrue="1">
      <formula>$G$7=9</formula>
    </cfRule>
  </conditionalFormatting>
  <conditionalFormatting sqref="AR18">
    <cfRule type="cellIs" dxfId="1111" priority="1124" stopIfTrue="1" operator="notEqual">
      <formula>AC34</formula>
    </cfRule>
    <cfRule type="expression" dxfId="1110" priority="1125" stopIfTrue="1">
      <formula>$G$7=9</formula>
    </cfRule>
  </conditionalFormatting>
  <conditionalFormatting sqref="AS18">
    <cfRule type="cellIs" dxfId="1109" priority="1122" stopIfTrue="1" operator="notEqual">
      <formula>AB34</formula>
    </cfRule>
    <cfRule type="expression" dxfId="1108" priority="1123" stopIfTrue="1">
      <formula>$G$7=9</formula>
    </cfRule>
  </conditionalFormatting>
  <conditionalFormatting sqref="AE18">
    <cfRule type="cellIs" dxfId="1107" priority="1120" stopIfTrue="1" operator="notEqual">
      <formula>AB20</formula>
    </cfRule>
    <cfRule type="expression" dxfId="1106" priority="1121" stopIfTrue="1">
      <formula>#REF!=5</formula>
    </cfRule>
  </conditionalFormatting>
  <conditionalFormatting sqref="AG18">
    <cfRule type="cellIs" dxfId="1105" priority="1118" stopIfTrue="1" operator="notEqual">
      <formula>AB22</formula>
    </cfRule>
    <cfRule type="expression" dxfId="1104" priority="1119" stopIfTrue="1">
      <formula>#REF!=7</formula>
    </cfRule>
  </conditionalFormatting>
  <conditionalFormatting sqref="AH18">
    <cfRule type="cellIs" dxfId="1103" priority="1116" stopIfTrue="1" operator="notEqual">
      <formula>AC24</formula>
    </cfRule>
    <cfRule type="expression" dxfId="1102" priority="1117" stopIfTrue="1">
      <formula>#REF!=11</formula>
    </cfRule>
  </conditionalFormatting>
  <conditionalFormatting sqref="AI18">
    <cfRule type="cellIs" dxfId="1101" priority="1114" stopIfTrue="1" operator="notEqual">
      <formula>AB24</formula>
    </cfRule>
    <cfRule type="expression" dxfId="1100" priority="1115" stopIfTrue="1">
      <formula>#REF!=11</formula>
    </cfRule>
  </conditionalFormatting>
  <conditionalFormatting sqref="AJ18">
    <cfRule type="cellIs" dxfId="1099" priority="1112" stopIfTrue="1" operator="notEqual">
      <formula>AC26</formula>
    </cfRule>
    <cfRule type="expression" dxfId="1098" priority="1113" stopIfTrue="1">
      <formula>#REF!=14</formula>
    </cfRule>
  </conditionalFormatting>
  <conditionalFormatting sqref="AK18">
    <cfRule type="cellIs" dxfId="1097" priority="1110" stopIfTrue="1" operator="notEqual">
      <formula>AB26</formula>
    </cfRule>
    <cfRule type="expression" dxfId="1096" priority="1111" stopIfTrue="1">
      <formula>#REF!=14</formula>
    </cfRule>
  </conditionalFormatting>
  <conditionalFormatting sqref="AD18">
    <cfRule type="cellIs" dxfId="1095" priority="1108" stopIfTrue="1" operator="notEqual">
      <formula>AC20</formula>
    </cfRule>
    <cfRule type="expression" dxfId="1094" priority="1109" stopIfTrue="1">
      <formula>#REF!=5</formula>
    </cfRule>
  </conditionalFormatting>
  <conditionalFormatting sqref="AF18">
    <cfRule type="cellIs" dxfId="1093" priority="1106" stopIfTrue="1" operator="notEqual">
      <formula>AC22</formula>
    </cfRule>
    <cfRule type="expression" dxfId="1092" priority="1107" stopIfTrue="1">
      <formula>#REF!=7</formula>
    </cfRule>
  </conditionalFormatting>
  <conditionalFormatting sqref="AN18">
    <cfRule type="cellIs" dxfId="1091" priority="1104" stopIfTrue="1" operator="notEqual">
      <formula>AC30</formula>
    </cfRule>
    <cfRule type="expression" dxfId="1090" priority="1105" stopIfTrue="1">
      <formula>#REF!=5</formula>
    </cfRule>
  </conditionalFormatting>
  <conditionalFormatting sqref="AO18">
    <cfRule type="cellIs" dxfId="1089" priority="1102" stopIfTrue="1" operator="notEqual">
      <formula>AB30</formula>
    </cfRule>
    <cfRule type="expression" dxfId="1088" priority="1103" stopIfTrue="1">
      <formula>#REF!=5</formula>
    </cfRule>
  </conditionalFormatting>
  <conditionalFormatting sqref="Z18">
    <cfRule type="cellIs" dxfId="1087" priority="1100" stopIfTrue="1" operator="notEqual">
      <formula>AC16</formula>
    </cfRule>
    <cfRule type="expression" dxfId="1086" priority="1101" stopIfTrue="1">
      <formula>#REF!=10</formula>
    </cfRule>
  </conditionalFormatting>
  <conditionalFormatting sqref="AA18">
    <cfRule type="cellIs" dxfId="1085" priority="1098" stopIfTrue="1" operator="notEqual">
      <formula>AB16</formula>
    </cfRule>
    <cfRule type="expression" dxfId="1084" priority="1099" stopIfTrue="1">
      <formula>#REF!=10</formula>
    </cfRule>
  </conditionalFormatting>
  <conditionalFormatting sqref="AR18">
    <cfRule type="cellIs" dxfId="1083" priority="1096" stopIfTrue="1" operator="notEqual">
      <formula>AC34</formula>
    </cfRule>
    <cfRule type="expression" dxfId="1082" priority="1097" stopIfTrue="1">
      <formula>#REF!=14</formula>
    </cfRule>
  </conditionalFormatting>
  <conditionalFormatting sqref="AS18">
    <cfRule type="cellIs" dxfId="1081" priority="1094" stopIfTrue="1" operator="notEqual">
      <formula>AB34</formula>
    </cfRule>
    <cfRule type="expression" dxfId="1080" priority="1095" stopIfTrue="1">
      <formula>#REF!=14</formula>
    </cfRule>
  </conditionalFormatting>
  <conditionalFormatting sqref="AF18">
    <cfRule type="cellIs" dxfId="1079" priority="1092" stopIfTrue="1" operator="notEqual">
      <formula>AC22</formula>
    </cfRule>
    <cfRule type="expression" dxfId="1078" priority="1093" stopIfTrue="1">
      <formula>#REF!=7</formula>
    </cfRule>
  </conditionalFormatting>
  <conditionalFormatting sqref="AG18">
    <cfRule type="cellIs" dxfId="1077" priority="1090" stopIfTrue="1" operator="notEqual">
      <formula>AB22</formula>
    </cfRule>
    <cfRule type="expression" dxfId="1076" priority="1091" stopIfTrue="1">
      <formula>#REF!=7</formula>
    </cfRule>
  </conditionalFormatting>
  <conditionalFormatting sqref="AI18">
    <cfRule type="cellIs" dxfId="1075" priority="1088" stopIfTrue="1" operator="notEqual">
      <formula>AB24</formula>
    </cfRule>
    <cfRule type="expression" dxfId="1074" priority="1089" stopIfTrue="1">
      <formula>#REF!=11</formula>
    </cfRule>
  </conditionalFormatting>
  <conditionalFormatting sqref="AJ18">
    <cfRule type="cellIs" dxfId="1073" priority="1086" stopIfTrue="1" operator="notEqual">
      <formula>AC26</formula>
    </cfRule>
    <cfRule type="expression" dxfId="1072" priority="1087" stopIfTrue="1">
      <formula>#REF!=1</formula>
    </cfRule>
  </conditionalFormatting>
  <conditionalFormatting sqref="AK18">
    <cfRule type="cellIs" dxfId="1071" priority="1084" stopIfTrue="1" operator="notEqual">
      <formula>AB26</formula>
    </cfRule>
    <cfRule type="expression" dxfId="1070" priority="1085" stopIfTrue="1">
      <formula>#REF!=1</formula>
    </cfRule>
  </conditionalFormatting>
  <conditionalFormatting sqref="AH18">
    <cfRule type="cellIs" dxfId="1069" priority="1082" stopIfTrue="1" operator="notEqual">
      <formula>AC24</formula>
    </cfRule>
    <cfRule type="expression" dxfId="1068" priority="1083" stopIfTrue="1">
      <formula>#REF!=11</formula>
    </cfRule>
  </conditionalFormatting>
  <conditionalFormatting sqref="AD18">
    <cfRule type="cellIs" dxfId="1067" priority="1080" stopIfTrue="1" operator="notEqual">
      <formula>AC20</formula>
    </cfRule>
    <cfRule type="expression" dxfId="1066" priority="1081" stopIfTrue="1">
      <formula>#REF!=5</formula>
    </cfRule>
  </conditionalFormatting>
  <conditionalFormatting sqref="V18">
    <cfRule type="cellIs" dxfId="1065" priority="1078" stopIfTrue="1" operator="notEqual">
      <formula>AC12</formula>
    </cfRule>
    <cfRule type="expression" dxfId="1064" priority="1079" stopIfTrue="1">
      <formula>#REF!=5</formula>
    </cfRule>
  </conditionalFormatting>
  <conditionalFormatting sqref="W18">
    <cfRule type="cellIs" dxfId="1063" priority="1076" stopIfTrue="1" operator="notEqual">
      <formula>AB12</formula>
    </cfRule>
    <cfRule type="expression" dxfId="1062" priority="1077" stopIfTrue="1">
      <formula>#REF!=5</formula>
    </cfRule>
  </conditionalFormatting>
  <conditionalFormatting sqref="R18">
    <cfRule type="cellIs" dxfId="1061" priority="1074" stopIfTrue="1" operator="notEqual">
      <formula>AC8</formula>
    </cfRule>
    <cfRule type="expression" dxfId="1060" priority="1075" stopIfTrue="1">
      <formula>#REF!=3</formula>
    </cfRule>
  </conditionalFormatting>
  <conditionalFormatting sqref="S18">
    <cfRule type="cellIs" dxfId="1059" priority="1072" stopIfTrue="1" operator="notEqual">
      <formula>AB8</formula>
    </cfRule>
    <cfRule type="expression" dxfId="1058" priority="1073" stopIfTrue="1">
      <formula>#REF!=3</formula>
    </cfRule>
  </conditionalFormatting>
  <conditionalFormatting sqref="T18">
    <cfRule type="cellIs" dxfId="1057" priority="1070" stopIfTrue="1" operator="notEqual">
      <formula>AC10</formula>
    </cfRule>
    <cfRule type="expression" dxfId="1056" priority="1071" stopIfTrue="1">
      <formula>#REF!=4</formula>
    </cfRule>
  </conditionalFormatting>
  <conditionalFormatting sqref="U18">
    <cfRule type="cellIs" dxfId="1055" priority="1068" stopIfTrue="1" operator="notEqual">
      <formula>AB10</formula>
    </cfRule>
    <cfRule type="expression" dxfId="1054" priority="1069" stopIfTrue="1">
      <formula>#REF!=4</formula>
    </cfRule>
  </conditionalFormatting>
  <conditionalFormatting sqref="X18">
    <cfRule type="cellIs" dxfId="1053" priority="1066" stopIfTrue="1" operator="notEqual">
      <formula>AC14</formula>
    </cfRule>
    <cfRule type="expression" dxfId="1052" priority="1067" stopIfTrue="1">
      <formula>#REF!=9</formula>
    </cfRule>
  </conditionalFormatting>
  <conditionalFormatting sqref="Y18">
    <cfRule type="cellIs" dxfId="1051" priority="1064" stopIfTrue="1" operator="notEqual">
      <formula>AB14</formula>
    </cfRule>
    <cfRule type="expression" dxfId="1050" priority="1065" stopIfTrue="1">
      <formula>#REF!=9</formula>
    </cfRule>
  </conditionalFormatting>
  <conditionalFormatting sqref="AE18">
    <cfRule type="cellIs" dxfId="1049" priority="1062" stopIfTrue="1" operator="notEqual">
      <formula>AB20</formula>
    </cfRule>
    <cfRule type="expression" dxfId="1048" priority="1063" stopIfTrue="1">
      <formula>$G$7=14</formula>
    </cfRule>
  </conditionalFormatting>
  <conditionalFormatting sqref="AP18">
    <cfRule type="cellIs" dxfId="1047" priority="1060" stopIfTrue="1" operator="notEqual">
      <formula>AC32</formula>
    </cfRule>
    <cfRule type="expression" dxfId="1046" priority="1061" stopIfTrue="1">
      <formula>#REF!=6</formula>
    </cfRule>
  </conditionalFormatting>
  <conditionalFormatting sqref="AQ18">
    <cfRule type="cellIs" dxfId="1045" priority="1058" stopIfTrue="1" operator="notEqual">
      <formula>AB32</formula>
    </cfRule>
    <cfRule type="expression" dxfId="1044" priority="1059" stopIfTrue="1">
      <formula>#REF!=6</formula>
    </cfRule>
  </conditionalFormatting>
  <conditionalFormatting sqref="AL18">
    <cfRule type="cellIs" dxfId="1043" priority="1056" stopIfTrue="1" operator="notEqual">
      <formula>AC28</formula>
    </cfRule>
    <cfRule type="expression" dxfId="1042" priority="1057" stopIfTrue="1">
      <formula>#REF!=2</formula>
    </cfRule>
  </conditionalFormatting>
  <conditionalFormatting sqref="AM18">
    <cfRule type="cellIs" dxfId="1041" priority="1054" stopIfTrue="1" operator="notEqual">
      <formula>AB28</formula>
    </cfRule>
    <cfRule type="expression" dxfId="1040" priority="1055" stopIfTrue="1">
      <formula>#REF!=2</formula>
    </cfRule>
  </conditionalFormatting>
  <conditionalFormatting sqref="AE18">
    <cfRule type="cellIs" dxfId="1039" priority="1052" stopIfTrue="1" operator="notEqual">
      <formula>AB20</formula>
    </cfRule>
    <cfRule type="expression" dxfId="1038" priority="1053" stopIfTrue="1">
      <formula>#REF!=5</formula>
    </cfRule>
  </conditionalFormatting>
  <conditionalFormatting sqref="AD18">
    <cfRule type="cellIs" dxfId="1037" priority="1050" stopIfTrue="1" operator="notEqual">
      <formula>AC20</formula>
    </cfRule>
    <cfRule type="expression" dxfId="1036" priority="1051" stopIfTrue="1">
      <formula>$G$7=14</formula>
    </cfRule>
  </conditionalFormatting>
  <conditionalFormatting sqref="AF20">
    <cfRule type="cellIs" dxfId="1035" priority="1048" stopIfTrue="1" operator="notEqual">
      <formula>AE22</formula>
    </cfRule>
    <cfRule type="expression" dxfId="1034" priority="1049" stopIfTrue="1">
      <formula>$G$7=16</formula>
    </cfRule>
  </conditionalFormatting>
  <conditionalFormatting sqref="AG20">
    <cfRule type="cellIs" dxfId="1033" priority="1046" stopIfTrue="1" operator="notEqual">
      <formula>AD22</formula>
    </cfRule>
    <cfRule type="expression" dxfId="1032" priority="1047" stopIfTrue="1">
      <formula>$G$7=16</formula>
    </cfRule>
  </conditionalFormatting>
  <conditionalFormatting sqref="AN20">
    <cfRule type="cellIs" dxfId="1031" priority="1044" stopIfTrue="1" operator="notEqual">
      <formula>AE30</formula>
    </cfRule>
    <cfRule type="expression" dxfId="1030" priority="1045" stopIfTrue="1">
      <formula>$G$7=13</formula>
    </cfRule>
  </conditionalFormatting>
  <conditionalFormatting sqref="AO20">
    <cfRule type="cellIs" dxfId="1029" priority="1042" stopIfTrue="1" operator="notEqual">
      <formula>AD30</formula>
    </cfRule>
    <cfRule type="expression" dxfId="1028" priority="1043" stopIfTrue="1">
      <formula>$G$7=13</formula>
    </cfRule>
  </conditionalFormatting>
  <conditionalFormatting sqref="AJ20">
    <cfRule type="cellIs" dxfId="1027" priority="1040" stopIfTrue="1" operator="notEqual">
      <formula>AE26</formula>
    </cfRule>
    <cfRule type="expression" dxfId="1026" priority="1041" stopIfTrue="1">
      <formula>$G$7=11</formula>
    </cfRule>
  </conditionalFormatting>
  <conditionalFormatting sqref="AK20">
    <cfRule type="cellIs" dxfId="1025" priority="1038" stopIfTrue="1" operator="notEqual">
      <formula>AD26</formula>
    </cfRule>
    <cfRule type="expression" dxfId="1024" priority="1039" stopIfTrue="1">
      <formula>$G$7=11</formula>
    </cfRule>
  </conditionalFormatting>
  <conditionalFormatting sqref="AL20">
    <cfRule type="cellIs" dxfId="1023" priority="1036" stopIfTrue="1" operator="notEqual">
      <formula>AE28</formula>
    </cfRule>
    <cfRule type="expression" dxfId="1022" priority="1037" stopIfTrue="1">
      <formula>$G$7=12</formula>
    </cfRule>
  </conditionalFormatting>
  <conditionalFormatting sqref="AM20">
    <cfRule type="cellIs" dxfId="1021" priority="1034" stopIfTrue="1" operator="notEqual">
      <formula>AD28</formula>
    </cfRule>
    <cfRule type="expression" dxfId="1020" priority="1035" stopIfTrue="1">
      <formula>$G$7=12</formula>
    </cfRule>
  </conditionalFormatting>
  <conditionalFormatting sqref="AP20">
    <cfRule type="cellIs" dxfId="1019" priority="1032" stopIfTrue="1" operator="notEqual">
      <formula>AE32</formula>
    </cfRule>
    <cfRule type="expression" dxfId="1018" priority="1033" stopIfTrue="1">
      <formula>$G$7=14</formula>
    </cfRule>
  </conditionalFormatting>
  <conditionalFormatting sqref="AQ20">
    <cfRule type="cellIs" dxfId="1017" priority="1030" stopIfTrue="1" operator="notEqual">
      <formula>AD32</formula>
    </cfRule>
    <cfRule type="expression" dxfId="1016" priority="1031" stopIfTrue="1">
      <formula>$G$7=14</formula>
    </cfRule>
  </conditionalFormatting>
  <conditionalFormatting sqref="AH20">
    <cfRule type="cellIs" dxfId="1015" priority="1028" stopIfTrue="1" operator="notEqual">
      <formula>AE24</formula>
    </cfRule>
    <cfRule type="expression" dxfId="1014" priority="1029" stopIfTrue="1">
      <formula>$G$7=7</formula>
    </cfRule>
  </conditionalFormatting>
  <conditionalFormatting sqref="AI20">
    <cfRule type="cellIs" dxfId="1013" priority="1026" stopIfTrue="1" operator="notEqual">
      <formula>AD24</formula>
    </cfRule>
    <cfRule type="expression" dxfId="1012" priority="1027" stopIfTrue="1">
      <formula>$G$7=7</formula>
    </cfRule>
  </conditionalFormatting>
  <conditionalFormatting sqref="AR20">
    <cfRule type="cellIs" dxfId="1011" priority="1024" stopIfTrue="1" operator="notEqual">
      <formula>AE34</formula>
    </cfRule>
    <cfRule type="expression" dxfId="1010" priority="1025" stopIfTrue="1">
      <formula>$G$7=14</formula>
    </cfRule>
  </conditionalFormatting>
  <conditionalFormatting sqref="AS20">
    <cfRule type="cellIs" dxfId="1009" priority="1022" stopIfTrue="1" operator="notEqual">
      <formula>AD34</formula>
    </cfRule>
    <cfRule type="expression" dxfId="1008" priority="1023" stopIfTrue="1">
      <formula>$G$7=14</formula>
    </cfRule>
  </conditionalFormatting>
  <conditionalFormatting sqref="AB20">
    <cfRule type="cellIs" dxfId="1007" priority="1020" stopIfTrue="1" operator="notEqual">
      <formula>AE18</formula>
    </cfRule>
    <cfRule type="expression" dxfId="1006" priority="1021" stopIfTrue="1">
      <formula>#REF!=5</formula>
    </cfRule>
  </conditionalFormatting>
  <conditionalFormatting sqref="AF20">
    <cfRule type="cellIs" dxfId="1005" priority="1018" stopIfTrue="1" operator="notEqual">
      <formula>AE22</formula>
    </cfRule>
    <cfRule type="expression" dxfId="1004" priority="1019" stopIfTrue="1">
      <formula>#REF!=11</formula>
    </cfRule>
  </conditionalFormatting>
  <conditionalFormatting sqref="AG20">
    <cfRule type="cellIs" dxfId="1003" priority="1016" stopIfTrue="1" operator="notEqual">
      <formula>AD22</formula>
    </cfRule>
    <cfRule type="expression" dxfId="1002" priority="1017" stopIfTrue="1">
      <formula>#REF!=11</formula>
    </cfRule>
  </conditionalFormatting>
  <conditionalFormatting sqref="AH20">
    <cfRule type="cellIs" dxfId="1001" priority="1014" stopIfTrue="1" operator="notEqual">
      <formula>AE24</formula>
    </cfRule>
    <cfRule type="expression" dxfId="1000" priority="1015" stopIfTrue="1">
      <formula>#REF!=15</formula>
    </cfRule>
  </conditionalFormatting>
  <conditionalFormatting sqref="AI20">
    <cfRule type="cellIs" dxfId="999" priority="1012" stopIfTrue="1" operator="notEqual">
      <formula>AD24</formula>
    </cfRule>
    <cfRule type="expression" dxfId="998" priority="1013" stopIfTrue="1">
      <formula>#REF!=15</formula>
    </cfRule>
  </conditionalFormatting>
  <conditionalFormatting sqref="AJ20">
    <cfRule type="cellIs" dxfId="997" priority="1010" stopIfTrue="1" operator="notEqual">
      <formula>AE26</formula>
    </cfRule>
    <cfRule type="expression" dxfId="996" priority="1011" stopIfTrue="1">
      <formula>#REF!=1</formula>
    </cfRule>
  </conditionalFormatting>
  <conditionalFormatting sqref="AK20">
    <cfRule type="cellIs" dxfId="995" priority="1008" stopIfTrue="1" operator="notEqual">
      <formula>AD26</formula>
    </cfRule>
    <cfRule type="expression" dxfId="994" priority="1009" stopIfTrue="1">
      <formula>#REF!=1</formula>
    </cfRule>
  </conditionalFormatting>
  <conditionalFormatting sqref="AC20">
    <cfRule type="cellIs" dxfId="993" priority="1006" stopIfTrue="1" operator="notEqual">
      <formula>AD18</formula>
    </cfRule>
    <cfRule type="expression" dxfId="992" priority="1007" stopIfTrue="1">
      <formula>#REF!=5</formula>
    </cfRule>
  </conditionalFormatting>
  <conditionalFormatting sqref="AN20">
    <cfRule type="cellIs" dxfId="991" priority="1004" stopIfTrue="1" operator="notEqual">
      <formula>AE30</formula>
    </cfRule>
    <cfRule type="expression" dxfId="990" priority="1005" stopIfTrue="1">
      <formula>#REF!=9</formula>
    </cfRule>
  </conditionalFormatting>
  <conditionalFormatting sqref="AO20">
    <cfRule type="cellIs" dxfId="989" priority="1002" stopIfTrue="1" operator="notEqual">
      <formula>AD30</formula>
    </cfRule>
    <cfRule type="expression" dxfId="988" priority="1003" stopIfTrue="1">
      <formula>#REF!=9</formula>
    </cfRule>
  </conditionalFormatting>
  <conditionalFormatting sqref="AP20">
    <cfRule type="cellIs" dxfId="987" priority="1000" stopIfTrue="1" operator="notEqual">
      <formula>AE32</formula>
    </cfRule>
    <cfRule type="expression" dxfId="986" priority="1001" stopIfTrue="1">
      <formula>#REF!=10</formula>
    </cfRule>
  </conditionalFormatting>
  <conditionalFormatting sqref="AQ20">
    <cfRule type="cellIs" dxfId="985" priority="998" stopIfTrue="1" operator="notEqual">
      <formula>AD32</formula>
    </cfRule>
    <cfRule type="expression" dxfId="984" priority="999" stopIfTrue="1">
      <formula>#REF!=10</formula>
    </cfRule>
  </conditionalFormatting>
  <conditionalFormatting sqref="X20">
    <cfRule type="cellIs" dxfId="983" priority="996" stopIfTrue="1" operator="notEqual">
      <formula>AE14</formula>
    </cfRule>
    <cfRule type="expression" dxfId="982" priority="997" stopIfTrue="1">
      <formula>#REF!=11</formula>
    </cfRule>
  </conditionalFormatting>
  <conditionalFormatting sqref="Y20">
    <cfRule type="cellIs" dxfId="981" priority="994" stopIfTrue="1" operator="notEqual">
      <formula>AD14</formula>
    </cfRule>
    <cfRule type="expression" dxfId="980" priority="995" stopIfTrue="1">
      <formula>#REF!=11</formula>
    </cfRule>
  </conditionalFormatting>
  <conditionalFormatting sqref="Z20">
    <cfRule type="cellIs" dxfId="979" priority="992" stopIfTrue="1" operator="notEqual">
      <formula>AE16</formula>
    </cfRule>
    <cfRule type="expression" dxfId="978" priority="993" stopIfTrue="1">
      <formula>#REF!=12</formula>
    </cfRule>
  </conditionalFormatting>
  <conditionalFormatting sqref="AA20">
    <cfRule type="cellIs" dxfId="977" priority="990" stopIfTrue="1" operator="notEqual">
      <formula>AD16</formula>
    </cfRule>
    <cfRule type="expression" dxfId="976" priority="991" stopIfTrue="1">
      <formula>#REF!=12</formula>
    </cfRule>
  </conditionalFormatting>
  <conditionalFormatting sqref="AL20">
    <cfRule type="cellIs" dxfId="975" priority="988" stopIfTrue="1" operator="notEqual">
      <formula>AE28</formula>
    </cfRule>
    <cfRule type="expression" dxfId="974" priority="989" stopIfTrue="1">
      <formula>#REF!=6</formula>
    </cfRule>
  </conditionalFormatting>
  <conditionalFormatting sqref="AM20">
    <cfRule type="cellIs" dxfId="973" priority="986" stopIfTrue="1" operator="notEqual">
      <formula>AD28</formula>
    </cfRule>
    <cfRule type="expression" dxfId="972" priority="987" stopIfTrue="1">
      <formula>#REF!=6</formula>
    </cfRule>
  </conditionalFormatting>
  <conditionalFormatting sqref="AR20">
    <cfRule type="cellIs" dxfId="971" priority="984" stopIfTrue="1" operator="notEqual">
      <formula>AE34</formula>
    </cfRule>
    <cfRule type="expression" dxfId="970" priority="985" stopIfTrue="1">
      <formula>#REF!=4</formula>
    </cfRule>
  </conditionalFormatting>
  <conditionalFormatting sqref="AS20">
    <cfRule type="cellIs" dxfId="969" priority="982" stopIfTrue="1" operator="notEqual">
      <formula>AD34</formula>
    </cfRule>
    <cfRule type="expression" dxfId="968" priority="983" stopIfTrue="1">
      <formula>#REF!=4</formula>
    </cfRule>
  </conditionalFormatting>
  <conditionalFormatting sqref="AJ20">
    <cfRule type="cellIs" dxfId="967" priority="980" stopIfTrue="1" operator="notEqual">
      <formula>AE26</formula>
    </cfRule>
    <cfRule type="expression" dxfId="966" priority="981" stopIfTrue="1">
      <formula>#REF!=9</formula>
    </cfRule>
  </conditionalFormatting>
  <conditionalFormatting sqref="AK20">
    <cfRule type="cellIs" dxfId="965" priority="978" stopIfTrue="1" operator="notEqual">
      <formula>AD26</formula>
    </cfRule>
    <cfRule type="expression" dxfId="964" priority="979" stopIfTrue="1">
      <formula>#REF!=9</formula>
    </cfRule>
  </conditionalFormatting>
  <conditionalFormatting sqref="AF20">
    <cfRule type="cellIs" dxfId="963" priority="976" stopIfTrue="1" operator="notEqual">
      <formula>AE22</formula>
    </cfRule>
    <cfRule type="expression" dxfId="962" priority="977" stopIfTrue="1">
      <formula>#REF!=11</formula>
    </cfRule>
  </conditionalFormatting>
  <conditionalFormatting sqref="AG20">
    <cfRule type="cellIs" dxfId="961" priority="974" stopIfTrue="1" operator="notEqual">
      <formula>AD22</formula>
    </cfRule>
    <cfRule type="expression" dxfId="960" priority="975" stopIfTrue="1">
      <formula>#REF!=11</formula>
    </cfRule>
  </conditionalFormatting>
  <conditionalFormatting sqref="AH20">
    <cfRule type="cellIs" dxfId="959" priority="972" stopIfTrue="1" operator="notEqual">
      <formula>AE24</formula>
    </cfRule>
    <cfRule type="expression" dxfId="958" priority="973" stopIfTrue="1">
      <formula>#REF!=2</formula>
    </cfRule>
  </conditionalFormatting>
  <conditionalFormatting sqref="AI20">
    <cfRule type="cellIs" dxfId="957" priority="970" stopIfTrue="1" operator="notEqual">
      <formula>AD24</formula>
    </cfRule>
    <cfRule type="expression" dxfId="956" priority="971" stopIfTrue="1">
      <formula>#REF!=2</formula>
    </cfRule>
  </conditionalFormatting>
  <conditionalFormatting sqref="AC20">
    <cfRule type="cellIs" dxfId="955" priority="968" stopIfTrue="1" operator="notEqual">
      <formula>AD18</formula>
    </cfRule>
    <cfRule type="expression" dxfId="954" priority="969" stopIfTrue="1">
      <formula>#REF!=5</formula>
    </cfRule>
  </conditionalFormatting>
  <conditionalFormatting sqref="R20">
    <cfRule type="cellIs" dxfId="953" priority="966" stopIfTrue="1" operator="notEqual">
      <formula>AE8</formula>
    </cfRule>
    <cfRule type="expression" dxfId="952" priority="967" stopIfTrue="1">
      <formula>#REF!=5</formula>
    </cfRule>
  </conditionalFormatting>
  <conditionalFormatting sqref="S20">
    <cfRule type="cellIs" dxfId="951" priority="964" stopIfTrue="1" operator="notEqual">
      <formula>AD8</formula>
    </cfRule>
    <cfRule type="expression" dxfId="950" priority="965" stopIfTrue="1">
      <formula>#REF!=5</formula>
    </cfRule>
  </conditionalFormatting>
  <conditionalFormatting sqref="T20">
    <cfRule type="cellIs" dxfId="949" priority="962" stopIfTrue="1" operator="notEqual">
      <formula>AE10</formula>
    </cfRule>
    <cfRule type="expression" dxfId="948" priority="963" stopIfTrue="1">
      <formula>#REF!=6</formula>
    </cfRule>
  </conditionalFormatting>
  <conditionalFormatting sqref="U20">
    <cfRule type="cellIs" dxfId="947" priority="960" stopIfTrue="1" operator="notEqual">
      <formula>AD10</formula>
    </cfRule>
    <cfRule type="expression" dxfId="946" priority="961" stopIfTrue="1">
      <formula>#REF!=6</formula>
    </cfRule>
  </conditionalFormatting>
  <conditionalFormatting sqref="V20">
    <cfRule type="cellIs" dxfId="945" priority="958" stopIfTrue="1" operator="notEqual">
      <formula>AE12</formula>
    </cfRule>
    <cfRule type="expression" dxfId="944" priority="959" stopIfTrue="1">
      <formula>#REF!=7</formula>
    </cfRule>
  </conditionalFormatting>
  <conditionalFormatting sqref="W20">
    <cfRule type="cellIs" dxfId="943" priority="956" stopIfTrue="1" operator="notEqual">
      <formula>AD12</formula>
    </cfRule>
    <cfRule type="expression" dxfId="942" priority="957" stopIfTrue="1">
      <formula>#REF!=7</formula>
    </cfRule>
  </conditionalFormatting>
  <conditionalFormatting sqref="AB20">
    <cfRule type="cellIs" dxfId="941" priority="954" stopIfTrue="1" operator="notEqual">
      <formula>AE18</formula>
    </cfRule>
    <cfRule type="expression" dxfId="940" priority="955" stopIfTrue="1">
      <formula>$G$7=14</formula>
    </cfRule>
  </conditionalFormatting>
  <conditionalFormatting sqref="AB20">
    <cfRule type="cellIs" dxfId="939" priority="952" stopIfTrue="1" operator="notEqual">
      <formula>AE18</formula>
    </cfRule>
    <cfRule type="expression" dxfId="938" priority="953" stopIfTrue="1">
      <formula>#REF!=5</formula>
    </cfRule>
  </conditionalFormatting>
  <conditionalFormatting sqref="AC20">
    <cfRule type="cellIs" dxfId="937" priority="950" stopIfTrue="1" operator="notEqual">
      <formula>AD18</formula>
    </cfRule>
    <cfRule type="expression" dxfId="936" priority="951" stopIfTrue="1">
      <formula>$G$7=14</formula>
    </cfRule>
  </conditionalFormatting>
  <conditionalFormatting sqref="AB22">
    <cfRule type="cellIs" dxfId="935" priority="948" stopIfTrue="1" operator="notEqual">
      <formula>AG18</formula>
    </cfRule>
    <cfRule type="expression" dxfId="934" priority="949" stopIfTrue="1">
      <formula>$G$7=12</formula>
    </cfRule>
  </conditionalFormatting>
  <conditionalFormatting sqref="AC22">
    <cfRule type="cellIs" dxfId="933" priority="946" stopIfTrue="1" operator="notEqual">
      <formula>AF18</formula>
    </cfRule>
    <cfRule type="expression" dxfId="932" priority="947" stopIfTrue="1">
      <formula>$G$7=12</formula>
    </cfRule>
  </conditionalFormatting>
  <conditionalFormatting sqref="AD22">
    <cfRule type="cellIs" dxfId="931" priority="944" stopIfTrue="1" operator="notEqual">
      <formula>AG20</formula>
    </cfRule>
    <cfRule type="expression" dxfId="930" priority="945" stopIfTrue="1">
      <formula>$G$7=16</formula>
    </cfRule>
  </conditionalFormatting>
  <conditionalFormatting sqref="AE22">
    <cfRule type="cellIs" dxfId="929" priority="942" stopIfTrue="1" operator="notEqual">
      <formula>AF20</formula>
    </cfRule>
    <cfRule type="expression" dxfId="928" priority="943" stopIfTrue="1">
      <formula>$G$7=16</formula>
    </cfRule>
  </conditionalFormatting>
  <conditionalFormatting sqref="AL22">
    <cfRule type="cellIs" dxfId="927" priority="940" stopIfTrue="1" operator="notEqual">
      <formula>AG28</formula>
    </cfRule>
    <cfRule type="expression" dxfId="926" priority="941" stopIfTrue="1">
      <formula>$G$7=8</formula>
    </cfRule>
  </conditionalFormatting>
  <conditionalFormatting sqref="AM22">
    <cfRule type="cellIs" dxfId="925" priority="938" stopIfTrue="1" operator="notEqual">
      <formula>AF28</formula>
    </cfRule>
    <cfRule type="expression" dxfId="924" priority="939" stopIfTrue="1">
      <formula>$G$7=8</formula>
    </cfRule>
  </conditionalFormatting>
  <conditionalFormatting sqref="AP22">
    <cfRule type="cellIs" dxfId="923" priority="936" stopIfTrue="1" operator="notEqual">
      <formula>AG32</formula>
    </cfRule>
    <cfRule type="expression" dxfId="922" priority="937" stopIfTrue="1">
      <formula>$G$7=12</formula>
    </cfRule>
  </conditionalFormatting>
  <conditionalFormatting sqref="AQ22">
    <cfRule type="cellIs" dxfId="921" priority="934" stopIfTrue="1" operator="notEqual">
      <formula>AF32</formula>
    </cfRule>
    <cfRule type="expression" dxfId="920" priority="935" stopIfTrue="1">
      <formula>$G$7=12</formula>
    </cfRule>
  </conditionalFormatting>
  <conditionalFormatting sqref="AN22">
    <cfRule type="cellIs" dxfId="919" priority="932" stopIfTrue="1" operator="notEqual">
      <formula>AG30</formula>
    </cfRule>
    <cfRule type="expression" dxfId="918" priority="933" stopIfTrue="1">
      <formula>$G$7=10</formula>
    </cfRule>
  </conditionalFormatting>
  <conditionalFormatting sqref="AO22">
    <cfRule type="cellIs" dxfId="917" priority="930" stopIfTrue="1" operator="notEqual">
      <formula>AF30</formula>
    </cfRule>
    <cfRule type="expression" dxfId="916" priority="931" stopIfTrue="1">
      <formula>$G$7=10</formula>
    </cfRule>
  </conditionalFormatting>
  <conditionalFormatting sqref="AH22">
    <cfRule type="cellIs" dxfId="915" priority="928" stopIfTrue="1" operator="notEqual">
      <formula>AG24</formula>
    </cfRule>
    <cfRule type="expression" dxfId="914" priority="929" stopIfTrue="1">
      <formula>$G$7=17</formula>
    </cfRule>
  </conditionalFormatting>
  <conditionalFormatting sqref="AI22">
    <cfRule type="cellIs" dxfId="913" priority="926" stopIfTrue="1" operator="notEqual">
      <formula>AF24</formula>
    </cfRule>
    <cfRule type="expression" dxfId="912" priority="927" stopIfTrue="1">
      <formula>$G$7=17</formula>
    </cfRule>
  </conditionalFormatting>
  <conditionalFormatting sqref="AR22">
    <cfRule type="cellIs" dxfId="911" priority="924" stopIfTrue="1" operator="notEqual">
      <formula>AG34</formula>
    </cfRule>
    <cfRule type="expression" dxfId="910" priority="925" stopIfTrue="1">
      <formula>$G$7=17</formula>
    </cfRule>
  </conditionalFormatting>
  <conditionalFormatting sqref="AS22">
    <cfRule type="cellIs" dxfId="909" priority="922" stopIfTrue="1" operator="notEqual">
      <formula>AF34</formula>
    </cfRule>
    <cfRule type="expression" dxfId="908" priority="923" stopIfTrue="1">
      <formula>$G$7=17</formula>
    </cfRule>
  </conditionalFormatting>
  <conditionalFormatting sqref="AJ22">
    <cfRule type="cellIs" dxfId="907" priority="920" stopIfTrue="1" operator="notEqual">
      <formula>AG26</formula>
    </cfRule>
    <cfRule type="expression" dxfId="906" priority="921" stopIfTrue="1">
      <formula>$G$7=11</formula>
    </cfRule>
  </conditionalFormatting>
  <conditionalFormatting sqref="AK22">
    <cfRule type="cellIs" dxfId="905" priority="918" stopIfTrue="1" operator="notEqual">
      <formula>AF26</formula>
    </cfRule>
    <cfRule type="expression" dxfId="904" priority="919" stopIfTrue="1">
      <formula>$G$7=11</formula>
    </cfRule>
  </conditionalFormatting>
  <conditionalFormatting sqref="AB22">
    <cfRule type="cellIs" dxfId="903" priority="916" stopIfTrue="1" operator="notEqual">
      <formula>AG18</formula>
    </cfRule>
    <cfRule type="expression" dxfId="902" priority="917" stopIfTrue="1">
      <formula>#REF!=7</formula>
    </cfRule>
  </conditionalFormatting>
  <conditionalFormatting sqref="AD22">
    <cfRule type="cellIs" dxfId="901" priority="914" stopIfTrue="1" operator="notEqual">
      <formula>AG20</formula>
    </cfRule>
    <cfRule type="expression" dxfId="900" priority="915" stopIfTrue="1">
      <formula>#REF!=11</formula>
    </cfRule>
  </conditionalFormatting>
  <conditionalFormatting sqref="AE22">
    <cfRule type="cellIs" dxfId="899" priority="912" stopIfTrue="1" operator="notEqual">
      <formula>AF20</formula>
    </cfRule>
    <cfRule type="expression" dxfId="898" priority="913" stopIfTrue="1">
      <formula>#REF!=11</formula>
    </cfRule>
  </conditionalFormatting>
  <conditionalFormatting sqref="AJ22">
    <cfRule type="cellIs" dxfId="897" priority="910" stopIfTrue="1" operator="notEqual">
      <formula>AG26</formula>
    </cfRule>
    <cfRule type="expression" dxfId="896" priority="911" stopIfTrue="1">
      <formula>#REF!=3</formula>
    </cfRule>
  </conditionalFormatting>
  <conditionalFormatting sqref="AK22">
    <cfRule type="cellIs" dxfId="895" priority="908" stopIfTrue="1" operator="notEqual">
      <formula>AF26</formula>
    </cfRule>
    <cfRule type="expression" dxfId="894" priority="909" stopIfTrue="1">
      <formula>#REF!=3</formula>
    </cfRule>
  </conditionalFormatting>
  <conditionalFormatting sqref="AH22">
    <cfRule type="cellIs" dxfId="893" priority="906" stopIfTrue="1" operator="notEqual">
      <formula>AG24</formula>
    </cfRule>
    <cfRule type="expression" dxfId="892" priority="907" stopIfTrue="1">
      <formula>#REF!=17</formula>
    </cfRule>
  </conditionalFormatting>
  <conditionalFormatting sqref="AI22">
    <cfRule type="cellIs" dxfId="891" priority="904" stopIfTrue="1" operator="notEqual">
      <formula>AF24</formula>
    </cfRule>
    <cfRule type="expression" dxfId="890" priority="905" stopIfTrue="1">
      <formula>#REF!=17</formula>
    </cfRule>
  </conditionalFormatting>
  <conditionalFormatting sqref="AC22">
    <cfRule type="cellIs" dxfId="889" priority="902" stopIfTrue="1" operator="notEqual">
      <formula>AF18</formula>
    </cfRule>
    <cfRule type="expression" dxfId="888" priority="903" stopIfTrue="1">
      <formula>#REF!=7</formula>
    </cfRule>
  </conditionalFormatting>
  <conditionalFormatting sqref="AR22">
    <cfRule type="cellIs" dxfId="887" priority="900" stopIfTrue="1" operator="notEqual">
      <formula>AG34</formula>
    </cfRule>
    <cfRule type="expression" dxfId="886" priority="901" stopIfTrue="1">
      <formula>#REF!=6</formula>
    </cfRule>
  </conditionalFormatting>
  <conditionalFormatting sqref="AS22">
    <cfRule type="cellIs" dxfId="885" priority="898" stopIfTrue="1" operator="notEqual">
      <formula>AF34</formula>
    </cfRule>
    <cfRule type="expression" dxfId="884" priority="899" stopIfTrue="1">
      <formula>#REF!=6</formula>
    </cfRule>
  </conditionalFormatting>
  <conditionalFormatting sqref="Z22">
    <cfRule type="cellIs" dxfId="883" priority="896" stopIfTrue="1" operator="notEqual">
      <formula>AG16</formula>
    </cfRule>
    <cfRule type="expression" dxfId="882" priority="897" stopIfTrue="1">
      <formula>#REF!=13</formula>
    </cfRule>
  </conditionalFormatting>
  <conditionalFormatting sqref="AA22">
    <cfRule type="cellIs" dxfId="881" priority="894" stopIfTrue="1" operator="notEqual">
      <formula>AF16</formula>
    </cfRule>
    <cfRule type="expression" dxfId="880" priority="895" stopIfTrue="1">
      <formula>#REF!=13</formula>
    </cfRule>
  </conditionalFormatting>
  <conditionalFormatting sqref="AL22">
    <cfRule type="cellIs" dxfId="879" priority="892" stopIfTrue="1" operator="notEqual">
      <formula>AG28</formula>
    </cfRule>
    <cfRule type="expression" dxfId="878" priority="893" stopIfTrue="1">
      <formula>#REF!=8</formula>
    </cfRule>
  </conditionalFormatting>
  <conditionalFormatting sqref="AM22">
    <cfRule type="cellIs" dxfId="877" priority="890" stopIfTrue="1" operator="notEqual">
      <formula>AF28</formula>
    </cfRule>
    <cfRule type="expression" dxfId="876" priority="891" stopIfTrue="1">
      <formula>#REF!=8</formula>
    </cfRule>
  </conditionalFormatting>
  <conditionalFormatting sqref="AN22">
    <cfRule type="cellIs" dxfId="875" priority="888" stopIfTrue="1" operator="notEqual">
      <formula>AG30</formula>
    </cfRule>
    <cfRule type="expression" dxfId="874" priority="889" stopIfTrue="1">
      <formula>#REF!=11</formula>
    </cfRule>
  </conditionalFormatting>
  <conditionalFormatting sqref="AO22">
    <cfRule type="cellIs" dxfId="873" priority="886" stopIfTrue="1" operator="notEqual">
      <formula>AF30</formula>
    </cfRule>
    <cfRule type="expression" dxfId="872" priority="887" stopIfTrue="1">
      <formula>#REF!=11</formula>
    </cfRule>
  </conditionalFormatting>
  <conditionalFormatting sqref="AP22">
    <cfRule type="cellIs" dxfId="871" priority="884" stopIfTrue="1" operator="notEqual">
      <formula>AG32</formula>
    </cfRule>
    <cfRule type="expression" dxfId="870" priority="885" stopIfTrue="1">
      <formula>#REF!=12</formula>
    </cfRule>
  </conditionalFormatting>
  <conditionalFormatting sqref="AQ22">
    <cfRule type="cellIs" dxfId="869" priority="882" stopIfTrue="1" operator="notEqual">
      <formula>AF32</formula>
    </cfRule>
    <cfRule type="expression" dxfId="868" priority="883" stopIfTrue="1">
      <formula>#REF!=12</formula>
    </cfRule>
  </conditionalFormatting>
  <conditionalFormatting sqref="AB22">
    <cfRule type="cellIs" dxfId="867" priority="880" stopIfTrue="1" operator="notEqual">
      <formula>AG18</formula>
    </cfRule>
    <cfRule type="expression" dxfId="866" priority="881" stopIfTrue="1">
      <formula>#REF!=7</formula>
    </cfRule>
  </conditionalFormatting>
  <conditionalFormatting sqref="AC22">
    <cfRule type="cellIs" dxfId="865" priority="878" stopIfTrue="1" operator="notEqual">
      <formula>AF18</formula>
    </cfRule>
    <cfRule type="expression" dxfId="864" priority="879" stopIfTrue="1">
      <formula>#REF!=7</formula>
    </cfRule>
  </conditionalFormatting>
  <conditionalFormatting sqref="AD22">
    <cfRule type="cellIs" dxfId="863" priority="876" stopIfTrue="1" operator="notEqual">
      <formula>AG20</formula>
    </cfRule>
    <cfRule type="expression" dxfId="862" priority="877" stopIfTrue="1">
      <formula>#REF!=11</formula>
    </cfRule>
  </conditionalFormatting>
  <conditionalFormatting sqref="AE22">
    <cfRule type="cellIs" dxfId="861" priority="874" stopIfTrue="1" operator="notEqual">
      <formula>AF20</formula>
    </cfRule>
    <cfRule type="expression" dxfId="860" priority="875" stopIfTrue="1">
      <formula>#REF!=11</formula>
    </cfRule>
  </conditionalFormatting>
  <conditionalFormatting sqref="AH22">
    <cfRule type="cellIs" dxfId="859" priority="872" stopIfTrue="1" operator="notEqual">
      <formula>AG24</formula>
    </cfRule>
    <cfRule type="expression" dxfId="858" priority="873" stopIfTrue="1">
      <formula>#REF!=4</formula>
    </cfRule>
  </conditionalFormatting>
  <conditionalFormatting sqref="AI22">
    <cfRule type="cellIs" dxfId="857" priority="870" stopIfTrue="1" operator="notEqual">
      <formula>AF24</formula>
    </cfRule>
    <cfRule type="expression" dxfId="856" priority="871" stopIfTrue="1">
      <formula>#REF!=4</formula>
    </cfRule>
  </conditionalFormatting>
  <conditionalFormatting sqref="AJ22">
    <cfRule type="cellIs" dxfId="855" priority="868" stopIfTrue="1" operator="notEqual">
      <formula>AG26</formula>
    </cfRule>
    <cfRule type="expression" dxfId="854" priority="869" stopIfTrue="1">
      <formula>#REF!=13</formula>
    </cfRule>
  </conditionalFormatting>
  <conditionalFormatting sqref="AK22">
    <cfRule type="cellIs" dxfId="853" priority="866" stopIfTrue="1" operator="notEqual">
      <formula>AF26</formula>
    </cfRule>
    <cfRule type="expression" dxfId="852" priority="867" stopIfTrue="1">
      <formula>#REF!=13</formula>
    </cfRule>
  </conditionalFormatting>
  <conditionalFormatting sqref="R22">
    <cfRule type="cellIs" dxfId="851" priority="864" stopIfTrue="1" operator="notEqual">
      <formula>AG8</formula>
    </cfRule>
    <cfRule type="expression" dxfId="850" priority="865" stopIfTrue="1">
      <formula>#REF!=6</formula>
    </cfRule>
  </conditionalFormatting>
  <conditionalFormatting sqref="S22">
    <cfRule type="cellIs" dxfId="849" priority="862" stopIfTrue="1" operator="notEqual">
      <formula>AF8</formula>
    </cfRule>
    <cfRule type="expression" dxfId="848" priority="863" stopIfTrue="1">
      <formula>#REF!=6</formula>
    </cfRule>
  </conditionalFormatting>
  <conditionalFormatting sqref="T22">
    <cfRule type="cellIs" dxfId="847" priority="860" stopIfTrue="1" operator="notEqual">
      <formula>AG10</formula>
    </cfRule>
    <cfRule type="expression" dxfId="846" priority="861" stopIfTrue="1">
      <formula>#REF!=7</formula>
    </cfRule>
  </conditionalFormatting>
  <conditionalFormatting sqref="U22">
    <cfRule type="cellIs" dxfId="845" priority="858" stopIfTrue="1" operator="notEqual">
      <formula>AF10</formula>
    </cfRule>
    <cfRule type="expression" dxfId="844" priority="859" stopIfTrue="1">
      <formula>#REF!=7</formula>
    </cfRule>
  </conditionalFormatting>
  <conditionalFormatting sqref="V22">
    <cfRule type="cellIs" dxfId="843" priority="856" stopIfTrue="1" operator="notEqual">
      <formula>AG12</formula>
    </cfRule>
    <cfRule type="expression" dxfId="842" priority="857" stopIfTrue="1">
      <formula>#REF!=8</formula>
    </cfRule>
  </conditionalFormatting>
  <conditionalFormatting sqref="W22">
    <cfRule type="cellIs" dxfId="841" priority="854" stopIfTrue="1" operator="notEqual">
      <formula>AF12</formula>
    </cfRule>
    <cfRule type="expression" dxfId="840" priority="855" stopIfTrue="1">
      <formula>#REF!=8</formula>
    </cfRule>
  </conditionalFormatting>
  <conditionalFormatting sqref="X22">
    <cfRule type="cellIs" dxfId="839" priority="852" stopIfTrue="1" operator="notEqual">
      <formula>AG14</formula>
    </cfRule>
    <cfRule type="expression" dxfId="838" priority="853" stopIfTrue="1">
      <formula>#REF!=12</formula>
    </cfRule>
  </conditionalFormatting>
  <conditionalFormatting sqref="Y22">
    <cfRule type="cellIs" dxfId="837" priority="850" stopIfTrue="1" operator="notEqual">
      <formula>AF14</formula>
    </cfRule>
    <cfRule type="expression" dxfId="836" priority="851" stopIfTrue="1">
      <formula>#REF!=12</formula>
    </cfRule>
  </conditionalFormatting>
  <conditionalFormatting sqref="AB24">
    <cfRule type="cellIs" dxfId="835" priority="848" stopIfTrue="1" operator="notEqual">
      <formula>AI18</formula>
    </cfRule>
    <cfRule type="expression" dxfId="834" priority="849" stopIfTrue="1">
      <formula>$G$7=6</formula>
    </cfRule>
  </conditionalFormatting>
  <conditionalFormatting sqref="AC24">
    <cfRule type="cellIs" dxfId="833" priority="846" stopIfTrue="1" operator="notEqual">
      <formula>AH18</formula>
    </cfRule>
    <cfRule type="expression" dxfId="832" priority="847" stopIfTrue="1">
      <formula>$G$7=6</formula>
    </cfRule>
  </conditionalFormatting>
  <conditionalFormatting sqref="AF24">
    <cfRule type="cellIs" dxfId="831" priority="844" stopIfTrue="1" operator="notEqual">
      <formula>AI22</formula>
    </cfRule>
    <cfRule type="expression" dxfId="830" priority="845" stopIfTrue="1">
      <formula>$G$7=17</formula>
    </cfRule>
  </conditionalFormatting>
  <conditionalFormatting sqref="AG24">
    <cfRule type="cellIs" dxfId="829" priority="842" stopIfTrue="1" operator="notEqual">
      <formula>AH22</formula>
    </cfRule>
    <cfRule type="expression" dxfId="828" priority="843" stopIfTrue="1">
      <formula>$G$7=17</formula>
    </cfRule>
  </conditionalFormatting>
  <conditionalFormatting sqref="AJ24">
    <cfRule type="cellIs" dxfId="827" priority="840" stopIfTrue="1" operator="notEqual">
      <formula>AI26</formula>
    </cfRule>
    <cfRule type="expression" dxfId="826" priority="841" stopIfTrue="1">
      <formula>$G$7=3</formula>
    </cfRule>
  </conditionalFormatting>
  <conditionalFormatting sqref="AK24">
    <cfRule type="cellIs" dxfId="825" priority="838" stopIfTrue="1" operator="notEqual">
      <formula>AH26</formula>
    </cfRule>
    <cfRule type="expression" dxfId="824" priority="839" stopIfTrue="1">
      <formula>$G$7=3</formula>
    </cfRule>
  </conditionalFormatting>
  <conditionalFormatting sqref="AL24">
    <cfRule type="cellIs" dxfId="823" priority="836" stopIfTrue="1" operator="notEqual">
      <formula>AI28</formula>
    </cfRule>
    <cfRule type="expression" dxfId="822" priority="837" stopIfTrue="1">
      <formula>$G$7=4</formula>
    </cfRule>
  </conditionalFormatting>
  <conditionalFormatting sqref="AM24">
    <cfRule type="cellIs" dxfId="821" priority="834" stopIfTrue="1" operator="notEqual">
      <formula>AH28</formula>
    </cfRule>
    <cfRule type="expression" dxfId="820" priority="835" stopIfTrue="1">
      <formula>$G$7=4</formula>
    </cfRule>
  </conditionalFormatting>
  <conditionalFormatting sqref="AN24">
    <cfRule type="cellIs" dxfId="819" priority="833" stopIfTrue="1" operator="notEqual">
      <formula>AI30</formula>
    </cfRule>
  </conditionalFormatting>
  <conditionalFormatting sqref="AO24">
    <cfRule type="cellIs" dxfId="818" priority="832" stopIfTrue="1" operator="notEqual">
      <formula>AH30</formula>
    </cfRule>
  </conditionalFormatting>
  <conditionalFormatting sqref="AR24">
    <cfRule type="cellIs" dxfId="817" priority="830" stopIfTrue="1" operator="notEqual">
      <formula>AI34</formula>
    </cfRule>
    <cfRule type="expression" dxfId="816" priority="831" stopIfTrue="1">
      <formula>$G$7=17</formula>
    </cfRule>
  </conditionalFormatting>
  <conditionalFormatting sqref="AS24">
    <cfRule type="cellIs" dxfId="815" priority="828" stopIfTrue="1" operator="notEqual">
      <formula>AH34</formula>
    </cfRule>
    <cfRule type="expression" dxfId="814" priority="829" stopIfTrue="1">
      <formula>$G$7=17</formula>
    </cfRule>
  </conditionalFormatting>
  <conditionalFormatting sqref="AD24">
    <cfRule type="cellIs" dxfId="813" priority="826" stopIfTrue="1" operator="notEqual">
      <formula>AI20</formula>
    </cfRule>
    <cfRule type="expression" dxfId="812" priority="827" stopIfTrue="1">
      <formula>$G$7=16</formula>
    </cfRule>
  </conditionalFormatting>
  <conditionalFormatting sqref="AE24">
    <cfRule type="cellIs" dxfId="811" priority="824" stopIfTrue="1" operator="notEqual">
      <formula>AH20</formula>
    </cfRule>
    <cfRule type="expression" dxfId="810" priority="825" stopIfTrue="1">
      <formula>$G$7=16</formula>
    </cfRule>
  </conditionalFormatting>
  <conditionalFormatting sqref="AB24">
    <cfRule type="cellIs" dxfId="809" priority="822" stopIfTrue="1" operator="notEqual">
      <formula>AI18</formula>
    </cfRule>
    <cfRule type="expression" dxfId="808" priority="823" stopIfTrue="1">
      <formula>#REF!=11</formula>
    </cfRule>
  </conditionalFormatting>
  <conditionalFormatting sqref="AC24">
    <cfRule type="cellIs" dxfId="807" priority="820" stopIfTrue="1" operator="notEqual">
      <formula>AH18</formula>
    </cfRule>
    <cfRule type="expression" dxfId="806" priority="821" stopIfTrue="1">
      <formula>#REF!=11</formula>
    </cfRule>
  </conditionalFormatting>
  <conditionalFormatting sqref="AN24">
    <cfRule type="cellIs" dxfId="805" priority="819" stopIfTrue="1" operator="notEqual">
      <formula>AI30</formula>
    </cfRule>
  </conditionalFormatting>
  <conditionalFormatting sqref="AO24">
    <cfRule type="cellIs" dxfId="804" priority="818" stopIfTrue="1" operator="notEqual">
      <formula>AH30</formula>
    </cfRule>
  </conditionalFormatting>
  <conditionalFormatting sqref="AD24">
    <cfRule type="cellIs" dxfId="803" priority="816" stopIfTrue="1" operator="notEqual">
      <formula>AI20</formula>
    </cfRule>
    <cfRule type="expression" dxfId="802" priority="817" stopIfTrue="1">
      <formula>#REF!=15</formula>
    </cfRule>
  </conditionalFormatting>
  <conditionalFormatting sqref="AE24">
    <cfRule type="cellIs" dxfId="801" priority="814" stopIfTrue="1" operator="notEqual">
      <formula>AH20</formula>
    </cfRule>
    <cfRule type="expression" dxfId="800" priority="815" stopIfTrue="1">
      <formula>#REF!=15</formula>
    </cfRule>
  </conditionalFormatting>
  <conditionalFormatting sqref="AJ24">
    <cfRule type="cellIs" dxfId="799" priority="812" stopIfTrue="1" operator="notEqual">
      <formula>AI26</formula>
    </cfRule>
    <cfRule type="expression" dxfId="798" priority="813" stopIfTrue="1">
      <formula>#REF!=7</formula>
    </cfRule>
  </conditionalFormatting>
  <conditionalFormatting sqref="AK24">
    <cfRule type="cellIs" dxfId="797" priority="810" stopIfTrue="1" operator="notEqual">
      <formula>AH26</formula>
    </cfRule>
    <cfRule type="expression" dxfId="796" priority="811" stopIfTrue="1">
      <formula>#REF!=7</formula>
    </cfRule>
  </conditionalFormatting>
  <conditionalFormatting sqref="AF24">
    <cfRule type="cellIs" dxfId="795" priority="808" stopIfTrue="1" operator="notEqual">
      <formula>AI22</formula>
    </cfRule>
    <cfRule type="expression" dxfId="794" priority="809" stopIfTrue="1">
      <formula>#REF!=17</formula>
    </cfRule>
  </conditionalFormatting>
  <conditionalFormatting sqref="AG24">
    <cfRule type="cellIs" dxfId="793" priority="806" stopIfTrue="1" operator="notEqual">
      <formula>AH22</formula>
    </cfRule>
    <cfRule type="expression" dxfId="792" priority="807" stopIfTrue="1">
      <formula>#REF!=17</formula>
    </cfRule>
  </conditionalFormatting>
  <conditionalFormatting sqref="AP24">
    <cfRule type="cellIs" dxfId="791" priority="804" stopIfTrue="1" operator="notEqual">
      <formula>AI32</formula>
    </cfRule>
    <cfRule type="expression" dxfId="790" priority="805" stopIfTrue="1">
      <formula>#REF!=2</formula>
    </cfRule>
  </conditionalFormatting>
  <conditionalFormatting sqref="AQ24">
    <cfRule type="cellIs" dxfId="789" priority="802" stopIfTrue="1" operator="notEqual">
      <formula>AH32</formula>
    </cfRule>
    <cfRule type="expression" dxfId="788" priority="803" stopIfTrue="1">
      <formula>#REF!=2</formula>
    </cfRule>
  </conditionalFormatting>
  <conditionalFormatting sqref="AL24">
    <cfRule type="cellIs" dxfId="787" priority="800" stopIfTrue="1" operator="notEqual">
      <formula>AI28</formula>
    </cfRule>
    <cfRule type="expression" dxfId="786" priority="801" stopIfTrue="1">
      <formula>#REF!=12</formula>
    </cfRule>
  </conditionalFormatting>
  <conditionalFormatting sqref="AM24">
    <cfRule type="cellIs" dxfId="785" priority="798" stopIfTrue="1" operator="notEqual">
      <formula>AH28</formula>
    </cfRule>
    <cfRule type="expression" dxfId="784" priority="799" stopIfTrue="1">
      <formula>#REF!=12</formula>
    </cfRule>
  </conditionalFormatting>
  <conditionalFormatting sqref="Z24">
    <cfRule type="cellIs" dxfId="783" priority="796" stopIfTrue="1" operator="notEqual">
      <formula>AI16</formula>
    </cfRule>
    <cfRule type="expression" dxfId="782" priority="797" stopIfTrue="1">
      <formula>#REF!=14</formula>
    </cfRule>
  </conditionalFormatting>
  <conditionalFormatting sqref="AA24">
    <cfRule type="cellIs" dxfId="781" priority="794" stopIfTrue="1" operator="notEqual">
      <formula>AH16</formula>
    </cfRule>
    <cfRule type="expression" dxfId="780" priority="795" stopIfTrue="1">
      <formula>#REF!=14</formula>
    </cfRule>
  </conditionalFormatting>
  <conditionalFormatting sqref="AR24">
    <cfRule type="cellIs" dxfId="779" priority="792" stopIfTrue="1" operator="notEqual">
      <formula>AI34</formula>
    </cfRule>
    <cfRule type="expression" dxfId="778" priority="793" stopIfTrue="1">
      <formula>#REF!=10</formula>
    </cfRule>
  </conditionalFormatting>
  <conditionalFormatting sqref="AS24">
    <cfRule type="cellIs" dxfId="777" priority="790" stopIfTrue="1" operator="notEqual">
      <formula>AH34</formula>
    </cfRule>
    <cfRule type="expression" dxfId="776" priority="791" stopIfTrue="1">
      <formula>#REF!=10</formula>
    </cfRule>
  </conditionalFormatting>
  <conditionalFormatting sqref="AF24">
    <cfRule type="cellIs" dxfId="775" priority="788" stopIfTrue="1" operator="notEqual">
      <formula>AI22</formula>
    </cfRule>
    <cfRule type="expression" dxfId="774" priority="789" stopIfTrue="1">
      <formula>#REF!=4</formula>
    </cfRule>
  </conditionalFormatting>
  <conditionalFormatting sqref="AG24">
    <cfRule type="cellIs" dxfId="773" priority="786" stopIfTrue="1" operator="notEqual">
      <formula>AH22</formula>
    </cfRule>
    <cfRule type="expression" dxfId="772" priority="787" stopIfTrue="1">
      <formula>#REF!=4</formula>
    </cfRule>
  </conditionalFormatting>
  <conditionalFormatting sqref="AD24">
    <cfRule type="cellIs" dxfId="771" priority="784" stopIfTrue="1" operator="notEqual">
      <formula>AI20</formula>
    </cfRule>
    <cfRule type="expression" dxfId="770" priority="785" stopIfTrue="1">
      <formula>#REF!=2</formula>
    </cfRule>
  </conditionalFormatting>
  <conditionalFormatting sqref="AE24">
    <cfRule type="cellIs" dxfId="769" priority="782" stopIfTrue="1" operator="notEqual">
      <formula>AH20</formula>
    </cfRule>
    <cfRule type="expression" dxfId="768" priority="783" stopIfTrue="1">
      <formula>#REF!=2</formula>
    </cfRule>
  </conditionalFormatting>
  <conditionalFormatting sqref="AJ24">
    <cfRule type="cellIs" dxfId="767" priority="780" stopIfTrue="1" operator="notEqual">
      <formula>AI26</formula>
    </cfRule>
    <cfRule type="expression" dxfId="766" priority="781" stopIfTrue="1">
      <formula>#REF!=8</formula>
    </cfRule>
  </conditionalFormatting>
  <conditionalFormatting sqref="AK24">
    <cfRule type="cellIs" dxfId="765" priority="778" stopIfTrue="1" operator="notEqual">
      <formula>AH26</formula>
    </cfRule>
    <cfRule type="expression" dxfId="764" priority="779" stopIfTrue="1">
      <formula>#REF!=8</formula>
    </cfRule>
  </conditionalFormatting>
  <conditionalFormatting sqref="R24">
    <cfRule type="cellIs" dxfId="763" priority="776" stopIfTrue="1" operator="notEqual">
      <formula>AI8</formula>
    </cfRule>
    <cfRule type="expression" dxfId="762" priority="777" stopIfTrue="1">
      <formula>#REF!=7</formula>
    </cfRule>
  </conditionalFormatting>
  <conditionalFormatting sqref="S24">
    <cfRule type="cellIs" dxfId="761" priority="774" stopIfTrue="1" operator="notEqual">
      <formula>AH8</formula>
    </cfRule>
    <cfRule type="expression" dxfId="760" priority="775" stopIfTrue="1">
      <formula>#REF!=7</formula>
    </cfRule>
  </conditionalFormatting>
  <conditionalFormatting sqref="T24">
    <cfRule type="cellIs" dxfId="759" priority="772" stopIfTrue="1" operator="notEqual">
      <formula>AI10</formula>
    </cfRule>
    <cfRule type="expression" dxfId="758" priority="773" stopIfTrue="1">
      <formula>#REF!=8</formula>
    </cfRule>
  </conditionalFormatting>
  <conditionalFormatting sqref="U24">
    <cfRule type="cellIs" dxfId="757" priority="770" stopIfTrue="1" operator="notEqual">
      <formula>AH10</formula>
    </cfRule>
    <cfRule type="expression" dxfId="756" priority="771" stopIfTrue="1">
      <formula>#REF!=8</formula>
    </cfRule>
  </conditionalFormatting>
  <conditionalFormatting sqref="V24">
    <cfRule type="cellIs" dxfId="755" priority="768" stopIfTrue="1" operator="notEqual">
      <formula>AI12</formula>
    </cfRule>
    <cfRule type="expression" dxfId="754" priority="769" stopIfTrue="1">
      <formula>#REF!=9</formula>
    </cfRule>
  </conditionalFormatting>
  <conditionalFormatting sqref="W24">
    <cfRule type="cellIs" dxfId="753" priority="766" stopIfTrue="1" operator="notEqual">
      <formula>AH12</formula>
    </cfRule>
    <cfRule type="expression" dxfId="752" priority="767" stopIfTrue="1">
      <formula>#REF!=9</formula>
    </cfRule>
  </conditionalFormatting>
  <conditionalFormatting sqref="X24">
    <cfRule type="cellIs" dxfId="751" priority="764" stopIfTrue="1" operator="notEqual">
      <formula>AI14</formula>
    </cfRule>
    <cfRule type="expression" dxfId="750" priority="765" stopIfTrue="1">
      <formula>#REF!=13</formula>
    </cfRule>
  </conditionalFormatting>
  <conditionalFormatting sqref="Y24">
    <cfRule type="cellIs" dxfId="749" priority="762" stopIfTrue="1" operator="notEqual">
      <formula>AH14</formula>
    </cfRule>
    <cfRule type="expression" dxfId="748" priority="763" stopIfTrue="1">
      <formula>#REF!=13</formula>
    </cfRule>
  </conditionalFormatting>
  <conditionalFormatting sqref="AB24">
    <cfRule type="cellIs" dxfId="747" priority="760" stopIfTrue="1" operator="notEqual">
      <formula>AI18</formula>
    </cfRule>
    <cfRule type="expression" dxfId="746" priority="761" stopIfTrue="1">
      <formula>#REF!=10</formula>
    </cfRule>
  </conditionalFormatting>
  <conditionalFormatting sqref="AC24">
    <cfRule type="cellIs" dxfId="745" priority="758" stopIfTrue="1" operator="notEqual">
      <formula>AH18</formula>
    </cfRule>
    <cfRule type="expression" dxfId="744" priority="759" stopIfTrue="1">
      <formula>#REF!=10</formula>
    </cfRule>
  </conditionalFormatting>
  <conditionalFormatting sqref="AP24">
    <cfRule type="cellIs" dxfId="743" priority="756" stopIfTrue="1" operator="notEqual">
      <formula>AI32</formula>
    </cfRule>
    <cfRule type="expression" dxfId="742" priority="757" stopIfTrue="1">
      <formula>$G$7=6</formula>
    </cfRule>
  </conditionalFormatting>
  <conditionalFormatting sqref="AQ24">
    <cfRule type="cellIs" dxfId="741" priority="754" stopIfTrue="1" operator="notEqual">
      <formula>AH32</formula>
    </cfRule>
    <cfRule type="expression" dxfId="740" priority="755" stopIfTrue="1">
      <formula>$G$7=6</formula>
    </cfRule>
  </conditionalFormatting>
  <conditionalFormatting sqref="AF26">
    <cfRule type="cellIs" dxfId="739" priority="752" stopIfTrue="1" operator="notEqual">
      <formula>AK22</formula>
    </cfRule>
    <cfRule type="expression" dxfId="738" priority="753" stopIfTrue="1">
      <formula>$G$7=6</formula>
    </cfRule>
  </conditionalFormatting>
  <conditionalFormatting sqref="AG26">
    <cfRule type="cellIs" dxfId="737" priority="750" stopIfTrue="1" operator="notEqual">
      <formula>AJ22</formula>
    </cfRule>
    <cfRule type="expression" dxfId="736" priority="751" stopIfTrue="1">
      <formula>$G$7=6</formula>
    </cfRule>
  </conditionalFormatting>
  <conditionalFormatting sqref="AB26">
    <cfRule type="cellIs" dxfId="735" priority="748" stopIfTrue="1" operator="notEqual">
      <formula>AK18</formula>
    </cfRule>
    <cfRule type="expression" dxfId="734" priority="749" stopIfTrue="1">
      <formula>$G$7=9</formula>
    </cfRule>
  </conditionalFormatting>
  <conditionalFormatting sqref="AC26">
    <cfRule type="cellIs" dxfId="733" priority="746" stopIfTrue="1" operator="notEqual">
      <formula>AJ18</formula>
    </cfRule>
    <cfRule type="expression" dxfId="732" priority="747" stopIfTrue="1">
      <formula>$G$7=9</formula>
    </cfRule>
  </conditionalFormatting>
  <conditionalFormatting sqref="AD26">
    <cfRule type="cellIs" dxfId="731" priority="744" stopIfTrue="1" operator="notEqual">
      <formula>AK20</formula>
    </cfRule>
    <cfRule type="expression" dxfId="730" priority="745" stopIfTrue="1">
      <formula>$G$7=11</formula>
    </cfRule>
  </conditionalFormatting>
  <conditionalFormatting sqref="AE26">
    <cfRule type="cellIs" dxfId="729" priority="742" stopIfTrue="1" operator="notEqual">
      <formula>AJ20</formula>
    </cfRule>
    <cfRule type="expression" dxfId="728" priority="743" stopIfTrue="1">
      <formula>$G$7=11</formula>
    </cfRule>
  </conditionalFormatting>
  <conditionalFormatting sqref="AH26">
    <cfRule type="cellIs" dxfId="727" priority="740" stopIfTrue="1" operator="notEqual">
      <formula>AK24</formula>
    </cfRule>
    <cfRule type="expression" dxfId="726" priority="741" stopIfTrue="1">
      <formula>$G$7=3</formula>
    </cfRule>
  </conditionalFormatting>
  <conditionalFormatting sqref="AI26">
    <cfRule type="cellIs" dxfId="725" priority="738" stopIfTrue="1" operator="notEqual">
      <formula>AJ24</formula>
    </cfRule>
    <cfRule type="expression" dxfId="724" priority="739" stopIfTrue="1">
      <formula>$G$7=3</formula>
    </cfRule>
  </conditionalFormatting>
  <conditionalFormatting sqref="AR26">
    <cfRule type="cellIs" dxfId="723" priority="736" stopIfTrue="1" operator="notEqual">
      <formula>AK34</formula>
    </cfRule>
    <cfRule type="expression" dxfId="722" priority="737" stopIfTrue="1">
      <formula>$G$7=6</formula>
    </cfRule>
  </conditionalFormatting>
  <conditionalFormatting sqref="AS26">
    <cfRule type="cellIs" dxfId="721" priority="734" stopIfTrue="1" operator="notEqual">
      <formula>AJ34</formula>
    </cfRule>
    <cfRule type="expression" dxfId="720" priority="735" stopIfTrue="1">
      <formula>$G$7=6</formula>
    </cfRule>
  </conditionalFormatting>
  <conditionalFormatting sqref="AL26">
    <cfRule type="cellIs" dxfId="719" priority="733" stopIfTrue="1" operator="notEqual">
      <formula>AK28</formula>
    </cfRule>
  </conditionalFormatting>
  <conditionalFormatting sqref="AM26">
    <cfRule type="cellIs" dxfId="718" priority="732" stopIfTrue="1" operator="notEqual">
      <formula>AJ28</formula>
    </cfRule>
  </conditionalFormatting>
  <conditionalFormatting sqref="AN26">
    <cfRule type="cellIs" dxfId="717" priority="730" stopIfTrue="1" operator="notEqual">
      <formula>AK30</formula>
    </cfRule>
    <cfRule type="expression" dxfId="716" priority="731" stopIfTrue="1">
      <formula>$G$7=8</formula>
    </cfRule>
  </conditionalFormatting>
  <conditionalFormatting sqref="AO26">
    <cfRule type="cellIs" dxfId="715" priority="728" stopIfTrue="1" operator="notEqual">
      <formula>AJ30</formula>
    </cfRule>
    <cfRule type="expression" dxfId="714" priority="729" stopIfTrue="1">
      <formula>$G$7=8</formula>
    </cfRule>
  </conditionalFormatting>
  <conditionalFormatting sqref="AP26">
    <cfRule type="cellIs" dxfId="713" priority="726" stopIfTrue="1" operator="notEqual">
      <formula>AK32</formula>
    </cfRule>
    <cfRule type="expression" dxfId="712" priority="727" stopIfTrue="1">
      <formula>$G$7=9</formula>
    </cfRule>
  </conditionalFormatting>
  <conditionalFormatting sqref="AQ26">
    <cfRule type="cellIs" dxfId="711" priority="724" stopIfTrue="1" operator="notEqual">
      <formula>AJ32</formula>
    </cfRule>
    <cfRule type="expression" dxfId="710" priority="725" stopIfTrue="1">
      <formula>$G$7=9</formula>
    </cfRule>
  </conditionalFormatting>
  <conditionalFormatting sqref="AB26">
    <cfRule type="cellIs" dxfId="709" priority="722" stopIfTrue="1" operator="notEqual">
      <formula>AK18</formula>
    </cfRule>
    <cfRule type="expression" dxfId="708" priority="723" stopIfTrue="1">
      <formula>#REF!=14</formula>
    </cfRule>
  </conditionalFormatting>
  <conditionalFormatting sqref="AC26">
    <cfRule type="cellIs" dxfId="707" priority="720" stopIfTrue="1" operator="notEqual">
      <formula>AJ18</formula>
    </cfRule>
    <cfRule type="expression" dxfId="706" priority="721" stopIfTrue="1">
      <formula>#REF!=14</formula>
    </cfRule>
  </conditionalFormatting>
  <conditionalFormatting sqref="AL26">
    <cfRule type="cellIs" dxfId="705" priority="719" stopIfTrue="1" operator="notEqual">
      <formula>AK28</formula>
    </cfRule>
  </conditionalFormatting>
  <conditionalFormatting sqref="AM26">
    <cfRule type="cellIs" dxfId="704" priority="718" stopIfTrue="1" operator="notEqual">
      <formula>AJ28</formula>
    </cfRule>
  </conditionalFormatting>
  <conditionalFormatting sqref="AD26">
    <cfRule type="cellIs" dxfId="703" priority="716" stopIfTrue="1" operator="notEqual">
      <formula>AK20</formula>
    </cfRule>
    <cfRule type="expression" dxfId="702" priority="717" stopIfTrue="1">
      <formula>#REF!=1</formula>
    </cfRule>
  </conditionalFormatting>
  <conditionalFormatting sqref="AE26">
    <cfRule type="cellIs" dxfId="701" priority="714" stopIfTrue="1" operator="notEqual">
      <formula>AJ20</formula>
    </cfRule>
    <cfRule type="expression" dxfId="700" priority="715" stopIfTrue="1">
      <formula>#REF!=1</formula>
    </cfRule>
  </conditionalFormatting>
  <conditionalFormatting sqref="AH26">
    <cfRule type="cellIs" dxfId="699" priority="712" stopIfTrue="1" operator="notEqual">
      <formula>AK24</formula>
    </cfRule>
    <cfRule type="expression" dxfId="698" priority="713" stopIfTrue="1">
      <formula>#REF!=7</formula>
    </cfRule>
  </conditionalFormatting>
  <conditionalFormatting sqref="AI26">
    <cfRule type="cellIs" dxfId="697" priority="710" stopIfTrue="1" operator="notEqual">
      <formula>AJ24</formula>
    </cfRule>
    <cfRule type="expression" dxfId="696" priority="711" stopIfTrue="1">
      <formula>#REF!=7</formula>
    </cfRule>
  </conditionalFormatting>
  <conditionalFormatting sqref="AF26">
    <cfRule type="cellIs" dxfId="695" priority="708" stopIfTrue="1" operator="notEqual">
      <formula>AK22</formula>
    </cfRule>
    <cfRule type="expression" dxfId="694" priority="709" stopIfTrue="1">
      <formula>#REF!=3</formula>
    </cfRule>
  </conditionalFormatting>
  <conditionalFormatting sqref="AG26">
    <cfRule type="cellIs" dxfId="693" priority="706" stopIfTrue="1" operator="notEqual">
      <formula>AJ22</formula>
    </cfRule>
    <cfRule type="expression" dxfId="692" priority="707" stopIfTrue="1">
      <formula>#REF!=3</formula>
    </cfRule>
  </conditionalFormatting>
  <conditionalFormatting sqref="Z26">
    <cfRule type="cellIs" dxfId="691" priority="704" stopIfTrue="1" operator="notEqual">
      <formula>AK16</formula>
    </cfRule>
    <cfRule type="expression" dxfId="690" priority="705" stopIfTrue="1">
      <formula>#REF!=3</formula>
    </cfRule>
  </conditionalFormatting>
  <conditionalFormatting sqref="AA26">
    <cfRule type="cellIs" dxfId="689" priority="702" stopIfTrue="1" operator="notEqual">
      <formula>AJ16</formula>
    </cfRule>
    <cfRule type="expression" dxfId="688" priority="703" stopIfTrue="1">
      <formula>#REF!=3</formula>
    </cfRule>
  </conditionalFormatting>
  <conditionalFormatting sqref="T26">
    <cfRule type="cellIs" dxfId="687" priority="700" stopIfTrue="1" operator="notEqual">
      <formula>AK10</formula>
    </cfRule>
    <cfRule type="expression" dxfId="686" priority="701" stopIfTrue="1">
      <formula>#REF!=11</formula>
    </cfRule>
  </conditionalFormatting>
  <conditionalFormatting sqref="U26">
    <cfRule type="cellIs" dxfId="685" priority="698" stopIfTrue="1" operator="notEqual">
      <formula>AJ10</formula>
    </cfRule>
    <cfRule type="expression" dxfId="684" priority="699" stopIfTrue="1">
      <formula>#REF!=11</formula>
    </cfRule>
  </conditionalFormatting>
  <conditionalFormatting sqref="V26">
    <cfRule type="cellIs" dxfId="683" priority="696" stopIfTrue="1" operator="notEqual">
      <formula>AK12</formula>
    </cfRule>
    <cfRule type="expression" dxfId="682" priority="697" stopIfTrue="1">
      <formula>#REF!=12</formula>
    </cfRule>
  </conditionalFormatting>
  <conditionalFormatting sqref="W26">
    <cfRule type="cellIs" dxfId="681" priority="694" stopIfTrue="1" operator="notEqual">
      <formula>AJ12</formula>
    </cfRule>
    <cfRule type="expression" dxfId="680" priority="695" stopIfTrue="1">
      <formula>#REF!=12</formula>
    </cfRule>
  </conditionalFormatting>
  <conditionalFormatting sqref="X26">
    <cfRule type="cellIs" dxfId="679" priority="692" stopIfTrue="1" operator="notEqual">
      <formula>AK14</formula>
    </cfRule>
    <cfRule type="expression" dxfId="678" priority="693" stopIfTrue="1">
      <formula>#REF!=2</formula>
    </cfRule>
  </conditionalFormatting>
  <conditionalFormatting sqref="Y26">
    <cfRule type="cellIs" dxfId="677" priority="690" stopIfTrue="1" operator="notEqual">
      <formula>AJ14</formula>
    </cfRule>
    <cfRule type="expression" dxfId="676" priority="691" stopIfTrue="1">
      <formula>#REF!=2</formula>
    </cfRule>
  </conditionalFormatting>
  <conditionalFormatting sqref="R26">
    <cfRule type="cellIs" dxfId="675" priority="688" stopIfTrue="1" operator="notEqual">
      <formula>AK8</formula>
    </cfRule>
    <cfRule type="expression" dxfId="674" priority="689" stopIfTrue="1">
      <formula>#REF!=10</formula>
    </cfRule>
  </conditionalFormatting>
  <conditionalFormatting sqref="S26">
    <cfRule type="cellIs" dxfId="673" priority="686" stopIfTrue="1" operator="notEqual">
      <formula>AJ8</formula>
    </cfRule>
    <cfRule type="expression" dxfId="672" priority="687" stopIfTrue="1">
      <formula>#REF!=10</formula>
    </cfRule>
  </conditionalFormatting>
  <conditionalFormatting sqref="AN26">
    <cfRule type="cellIs" dxfId="671" priority="684" stopIfTrue="1" operator="notEqual">
      <formula>AK30</formula>
    </cfRule>
    <cfRule type="expression" dxfId="670" priority="685" stopIfTrue="1">
      <formula>#REF!=4</formula>
    </cfRule>
  </conditionalFormatting>
  <conditionalFormatting sqref="AO26">
    <cfRule type="cellIs" dxfId="669" priority="682" stopIfTrue="1" operator="notEqual">
      <formula>AJ30</formula>
    </cfRule>
    <cfRule type="expression" dxfId="668" priority="683" stopIfTrue="1">
      <formula>#REF!=4</formula>
    </cfRule>
  </conditionalFormatting>
  <conditionalFormatting sqref="AP26">
    <cfRule type="cellIs" dxfId="667" priority="680" stopIfTrue="1" operator="notEqual">
      <formula>AK32</formula>
    </cfRule>
    <cfRule type="expression" dxfId="666" priority="681" stopIfTrue="1">
      <formula>#REF!=5</formula>
    </cfRule>
  </conditionalFormatting>
  <conditionalFormatting sqref="AQ26">
    <cfRule type="cellIs" dxfId="665" priority="678" stopIfTrue="1" operator="notEqual">
      <formula>AJ32</formula>
    </cfRule>
    <cfRule type="expression" dxfId="664" priority="679" stopIfTrue="1">
      <formula>#REF!=5</formula>
    </cfRule>
  </conditionalFormatting>
  <conditionalFormatting sqref="AS26">
    <cfRule type="cellIs" dxfId="663" priority="676" stopIfTrue="1" operator="notEqual">
      <formula>AJ34</formula>
    </cfRule>
    <cfRule type="expression" dxfId="662" priority="677" stopIfTrue="1">
      <formula>#REF!=13</formula>
    </cfRule>
  </conditionalFormatting>
  <conditionalFormatting sqref="AR26">
    <cfRule type="cellIs" dxfId="661" priority="674" stopIfTrue="1" operator="notEqual">
      <formula>AK34</formula>
    </cfRule>
    <cfRule type="expression" dxfId="660" priority="675" stopIfTrue="1">
      <formula>#REF!=13</formula>
    </cfRule>
  </conditionalFormatting>
  <conditionalFormatting sqref="AD26">
    <cfRule type="cellIs" dxfId="659" priority="672" stopIfTrue="1" operator="notEqual">
      <formula>AK20</formula>
    </cfRule>
    <cfRule type="expression" dxfId="658" priority="673" stopIfTrue="1">
      <formula>#REF!=9</formula>
    </cfRule>
  </conditionalFormatting>
  <conditionalFormatting sqref="AE26">
    <cfRule type="cellIs" dxfId="657" priority="670" stopIfTrue="1" operator="notEqual">
      <formula>AJ20</formula>
    </cfRule>
    <cfRule type="expression" dxfId="656" priority="671" stopIfTrue="1">
      <formula>#REF!=9</formula>
    </cfRule>
  </conditionalFormatting>
  <conditionalFormatting sqref="AF26">
    <cfRule type="cellIs" dxfId="655" priority="668" stopIfTrue="1" operator="notEqual">
      <formula>AK22</formula>
    </cfRule>
    <cfRule type="expression" dxfId="654" priority="669" stopIfTrue="1">
      <formula>#REF!=13</formula>
    </cfRule>
  </conditionalFormatting>
  <conditionalFormatting sqref="AG26">
    <cfRule type="cellIs" dxfId="653" priority="666" stopIfTrue="1" operator="notEqual">
      <formula>AJ22</formula>
    </cfRule>
    <cfRule type="expression" dxfId="652" priority="667" stopIfTrue="1">
      <formula>#REF!=13</formula>
    </cfRule>
  </conditionalFormatting>
  <conditionalFormatting sqref="AH26">
    <cfRule type="cellIs" dxfId="651" priority="664" stopIfTrue="1" operator="notEqual">
      <formula>AK24</formula>
    </cfRule>
    <cfRule type="expression" dxfId="650" priority="665" stopIfTrue="1">
      <formula>#REF!=8</formula>
    </cfRule>
  </conditionalFormatting>
  <conditionalFormatting sqref="AI26">
    <cfRule type="cellIs" dxfId="649" priority="662" stopIfTrue="1" operator="notEqual">
      <formula>AJ24</formula>
    </cfRule>
    <cfRule type="expression" dxfId="648" priority="663" stopIfTrue="1">
      <formula>#REF!=8</formula>
    </cfRule>
  </conditionalFormatting>
  <conditionalFormatting sqref="AB26">
    <cfRule type="cellIs" dxfId="647" priority="660" stopIfTrue="1" operator="notEqual">
      <formula>AK18</formula>
    </cfRule>
    <cfRule type="expression" dxfId="646" priority="661" stopIfTrue="1">
      <formula>#REF!=1</formula>
    </cfRule>
  </conditionalFormatting>
  <conditionalFormatting sqref="AC26">
    <cfRule type="cellIs" dxfId="645" priority="658" stopIfTrue="1" operator="notEqual">
      <formula>AJ18</formula>
    </cfRule>
    <cfRule type="expression" dxfId="644" priority="659" stopIfTrue="1">
      <formula>#REF!=1</formula>
    </cfRule>
  </conditionalFormatting>
  <conditionalFormatting sqref="AF28">
    <cfRule type="cellIs" dxfId="643" priority="656" stopIfTrue="1" operator="notEqual">
      <formula>AM22</formula>
    </cfRule>
    <cfRule type="expression" dxfId="642" priority="657" stopIfTrue="1">
      <formula>$G$7=8</formula>
    </cfRule>
  </conditionalFormatting>
  <conditionalFormatting sqref="AG28">
    <cfRule type="cellIs" dxfId="641" priority="654" stopIfTrue="1" operator="notEqual">
      <formula>AL22</formula>
    </cfRule>
    <cfRule type="expression" dxfId="640" priority="655" stopIfTrue="1">
      <formula>$G$7=8</formula>
    </cfRule>
  </conditionalFormatting>
  <conditionalFormatting sqref="AD28">
    <cfRule type="cellIs" dxfId="639" priority="652" stopIfTrue="1" operator="notEqual">
      <formula>AM20</formula>
    </cfRule>
    <cfRule type="expression" dxfId="638" priority="653" stopIfTrue="1">
      <formula>$G$7=12</formula>
    </cfRule>
  </conditionalFormatting>
  <conditionalFormatting sqref="AE28">
    <cfRule type="cellIs" dxfId="637" priority="650" stopIfTrue="1" operator="notEqual">
      <formula>AL20</formula>
    </cfRule>
    <cfRule type="expression" dxfId="636" priority="651" stopIfTrue="1">
      <formula>$G$7=12</formula>
    </cfRule>
  </conditionalFormatting>
  <conditionalFormatting sqref="AR28">
    <cfRule type="cellIs" dxfId="635" priority="648" stopIfTrue="1" operator="notEqual">
      <formula>AM34</formula>
    </cfRule>
    <cfRule type="expression" dxfId="634" priority="649" stopIfTrue="1">
      <formula>$G$7=8</formula>
    </cfRule>
  </conditionalFormatting>
  <conditionalFormatting sqref="AS28">
    <cfRule type="cellIs" dxfId="633" priority="646" stopIfTrue="1" operator="notEqual">
      <formula>AL34</formula>
    </cfRule>
    <cfRule type="expression" dxfId="632" priority="647" stopIfTrue="1">
      <formula>$G$7=8</formula>
    </cfRule>
  </conditionalFormatting>
  <conditionalFormatting sqref="AH28">
    <cfRule type="cellIs" dxfId="631" priority="644" stopIfTrue="1" operator="notEqual">
      <formula>AM24</formula>
    </cfRule>
    <cfRule type="expression" dxfId="630" priority="645" stopIfTrue="1">
      <formula>$G$7=4</formula>
    </cfRule>
  </conditionalFormatting>
  <conditionalFormatting sqref="AI28">
    <cfRule type="cellIs" dxfId="629" priority="642" stopIfTrue="1" operator="notEqual">
      <formula>AL24</formula>
    </cfRule>
    <cfRule type="expression" dxfId="628" priority="643" stopIfTrue="1">
      <formula>$G$7=4</formula>
    </cfRule>
  </conditionalFormatting>
  <conditionalFormatting sqref="AJ28">
    <cfRule type="cellIs" dxfId="627" priority="641" stopIfTrue="1" operator="notEqual">
      <formula>AM26</formula>
    </cfRule>
  </conditionalFormatting>
  <conditionalFormatting sqref="AK28">
    <cfRule type="cellIs" dxfId="626" priority="640" stopIfTrue="1" operator="notEqual">
      <formula>AL26</formula>
    </cfRule>
  </conditionalFormatting>
  <conditionalFormatting sqref="AN28">
    <cfRule type="cellIs" dxfId="625" priority="638" stopIfTrue="1" operator="notEqual">
      <formula>AM30</formula>
    </cfRule>
    <cfRule type="expression" dxfId="624" priority="639" stopIfTrue="1">
      <formula>$G$7=9</formula>
    </cfRule>
  </conditionalFormatting>
  <conditionalFormatting sqref="AO28">
    <cfRule type="cellIs" dxfId="623" priority="636" stopIfTrue="1" operator="notEqual">
      <formula>AL30</formula>
    </cfRule>
    <cfRule type="expression" dxfId="622" priority="637" stopIfTrue="1">
      <formula>$G$7=9</formula>
    </cfRule>
  </conditionalFormatting>
  <conditionalFormatting sqref="AP28">
    <cfRule type="cellIs" dxfId="621" priority="634" stopIfTrue="1" operator="notEqual">
      <formula>AM32</formula>
    </cfRule>
    <cfRule type="expression" dxfId="620" priority="635" stopIfTrue="1">
      <formula>$G$7=10</formula>
    </cfRule>
  </conditionalFormatting>
  <conditionalFormatting sqref="AQ28">
    <cfRule type="cellIs" dxfId="619" priority="632" stopIfTrue="1" operator="notEqual">
      <formula>AL32</formula>
    </cfRule>
    <cfRule type="expression" dxfId="618" priority="633" stopIfTrue="1">
      <formula>$G$7=10</formula>
    </cfRule>
  </conditionalFormatting>
  <conditionalFormatting sqref="AB28">
    <cfRule type="cellIs" dxfId="617" priority="630" stopIfTrue="1" operator="notEqual">
      <formula>AM18</formula>
    </cfRule>
    <cfRule type="expression" dxfId="616" priority="631" stopIfTrue="1">
      <formula>$G$7=9</formula>
    </cfRule>
  </conditionalFormatting>
  <conditionalFormatting sqref="AC28">
    <cfRule type="cellIs" dxfId="615" priority="628" stopIfTrue="1" operator="notEqual">
      <formula>AL18</formula>
    </cfRule>
    <cfRule type="expression" dxfId="614" priority="629" stopIfTrue="1">
      <formula>$G$7=9</formula>
    </cfRule>
  </conditionalFormatting>
  <conditionalFormatting sqref="AJ28">
    <cfRule type="cellIs" dxfId="613" priority="627" stopIfTrue="1" operator="notEqual">
      <formula>AM26</formula>
    </cfRule>
  </conditionalFormatting>
  <conditionalFormatting sqref="AK28">
    <cfRule type="cellIs" dxfId="612" priority="626" stopIfTrue="1" operator="notEqual">
      <formula>AL26</formula>
    </cfRule>
  </conditionalFormatting>
  <conditionalFormatting sqref="AR28">
    <cfRule type="cellIs" dxfId="611" priority="624" stopIfTrue="1" operator="notEqual">
      <formula>AM34</formula>
    </cfRule>
    <cfRule type="expression" dxfId="610" priority="625" stopIfTrue="1">
      <formula>#REF!=9</formula>
    </cfRule>
  </conditionalFormatting>
  <conditionalFormatting sqref="AS28">
    <cfRule type="cellIs" dxfId="609" priority="622" stopIfTrue="1" operator="notEqual">
      <formula>AL34</formula>
    </cfRule>
    <cfRule type="expression" dxfId="608" priority="623" stopIfTrue="1">
      <formula>#REF!=9</formula>
    </cfRule>
  </conditionalFormatting>
  <conditionalFormatting sqref="AQ28">
    <cfRule type="cellIs" dxfId="607" priority="620" stopIfTrue="1" operator="notEqual">
      <formula>AL32</formula>
    </cfRule>
    <cfRule type="expression" dxfId="606" priority="621" stopIfTrue="1">
      <formula>#REF!=7</formula>
    </cfRule>
  </conditionalFormatting>
  <conditionalFormatting sqref="AP28">
    <cfRule type="cellIs" dxfId="605" priority="618" stopIfTrue="1" operator="notEqual">
      <formula>AM32</formula>
    </cfRule>
    <cfRule type="expression" dxfId="604" priority="619" stopIfTrue="1">
      <formula>#REF!=7</formula>
    </cfRule>
  </conditionalFormatting>
  <conditionalFormatting sqref="AN28">
    <cfRule type="cellIs" dxfId="603" priority="616" stopIfTrue="1" operator="notEqual">
      <formula>AM30</formula>
    </cfRule>
    <cfRule type="expression" dxfId="602" priority="617" stopIfTrue="1">
      <formula>#REF!=12</formula>
    </cfRule>
  </conditionalFormatting>
  <conditionalFormatting sqref="AO28">
    <cfRule type="cellIs" dxfId="601" priority="614" stopIfTrue="1" operator="notEqual">
      <formula>AL30</formula>
    </cfRule>
    <cfRule type="expression" dxfId="600" priority="615" stopIfTrue="1">
      <formula>#REF!=12</formula>
    </cfRule>
  </conditionalFormatting>
  <conditionalFormatting sqref="AH28">
    <cfRule type="cellIs" dxfId="599" priority="612" stopIfTrue="1" operator="notEqual">
      <formula>AM24</formula>
    </cfRule>
    <cfRule type="expression" dxfId="598" priority="613" stopIfTrue="1">
      <formula>#REF!=12</formula>
    </cfRule>
  </conditionalFormatting>
  <conditionalFormatting sqref="AI28">
    <cfRule type="cellIs" dxfId="597" priority="610" stopIfTrue="1" operator="notEqual">
      <formula>AL24</formula>
    </cfRule>
    <cfRule type="expression" dxfId="596" priority="611" stopIfTrue="1">
      <formula>#REF!=12</formula>
    </cfRule>
  </conditionalFormatting>
  <conditionalFormatting sqref="Z28">
    <cfRule type="cellIs" dxfId="595" priority="608" stopIfTrue="1" operator="notEqual">
      <formula>AM16</formula>
    </cfRule>
    <cfRule type="expression" dxfId="594" priority="609" stopIfTrue="1">
      <formula>#REF!=4</formula>
    </cfRule>
  </conditionalFormatting>
  <conditionalFormatting sqref="AA28">
    <cfRule type="cellIs" dxfId="593" priority="606" stopIfTrue="1" operator="notEqual">
      <formula>AL16</formula>
    </cfRule>
    <cfRule type="expression" dxfId="592" priority="607" stopIfTrue="1">
      <formula>#REF!=4</formula>
    </cfRule>
  </conditionalFormatting>
  <conditionalFormatting sqref="R28">
    <cfRule type="cellIs" dxfId="591" priority="604" stopIfTrue="1" operator="notEqual">
      <formula>AM8</formula>
    </cfRule>
    <cfRule type="expression" dxfId="590" priority="605" stopIfTrue="1">
      <formula>#REF!=11</formula>
    </cfRule>
  </conditionalFormatting>
  <conditionalFormatting sqref="S28">
    <cfRule type="cellIs" dxfId="589" priority="602" stopIfTrue="1" operator="notEqual">
      <formula>AL8</formula>
    </cfRule>
    <cfRule type="expression" dxfId="588" priority="603" stopIfTrue="1">
      <formula>#REF!=11</formula>
    </cfRule>
  </conditionalFormatting>
  <conditionalFormatting sqref="X28">
    <cfRule type="cellIs" dxfId="587" priority="600" stopIfTrue="1" operator="notEqual">
      <formula>AM14</formula>
    </cfRule>
    <cfRule type="expression" dxfId="586" priority="601" stopIfTrue="1">
      <formula>#REF!=3</formula>
    </cfRule>
  </conditionalFormatting>
  <conditionalFormatting sqref="Y28">
    <cfRule type="cellIs" dxfId="585" priority="598" stopIfTrue="1" operator="notEqual">
      <formula>AL14</formula>
    </cfRule>
    <cfRule type="expression" dxfId="584" priority="599" stopIfTrue="1">
      <formula>#REF!=3</formula>
    </cfRule>
  </conditionalFormatting>
  <conditionalFormatting sqref="AD28">
    <cfRule type="cellIs" dxfId="583" priority="596" stopIfTrue="1" operator="notEqual">
      <formula>AM20</formula>
    </cfRule>
    <cfRule type="expression" dxfId="582" priority="597" stopIfTrue="1">
      <formula>#REF!=6</formula>
    </cfRule>
  </conditionalFormatting>
  <conditionalFormatting sqref="AE28">
    <cfRule type="cellIs" dxfId="581" priority="594" stopIfTrue="1" operator="notEqual">
      <formula>AL20</formula>
    </cfRule>
    <cfRule type="expression" dxfId="580" priority="595" stopIfTrue="1">
      <formula>#REF!=6</formula>
    </cfRule>
  </conditionalFormatting>
  <conditionalFormatting sqref="V28">
    <cfRule type="cellIs" dxfId="579" priority="592" stopIfTrue="1" operator="notEqual">
      <formula>AM12</formula>
    </cfRule>
    <cfRule type="expression" dxfId="578" priority="593" stopIfTrue="1">
      <formula>#REF!=13</formula>
    </cfRule>
  </conditionalFormatting>
  <conditionalFormatting sqref="W28">
    <cfRule type="cellIs" dxfId="577" priority="590" stopIfTrue="1" operator="notEqual">
      <formula>AL12</formula>
    </cfRule>
    <cfRule type="expression" dxfId="576" priority="591" stopIfTrue="1">
      <formula>#REF!=13</formula>
    </cfRule>
  </conditionalFormatting>
  <conditionalFormatting sqref="T28">
    <cfRule type="cellIs" dxfId="575" priority="588" stopIfTrue="1" operator="notEqual">
      <formula>AM10</formula>
    </cfRule>
    <cfRule type="expression" dxfId="574" priority="589" stopIfTrue="1">
      <formula>#REF!=12</formula>
    </cfRule>
  </conditionalFormatting>
  <conditionalFormatting sqref="U28">
    <cfRule type="cellIs" dxfId="573" priority="586" stopIfTrue="1" operator="notEqual">
      <formula>AL10</formula>
    </cfRule>
    <cfRule type="expression" dxfId="572" priority="587" stopIfTrue="1">
      <formula>#REF!=12</formula>
    </cfRule>
  </conditionalFormatting>
  <conditionalFormatting sqref="AP28">
    <cfRule type="cellIs" dxfId="571" priority="584" stopIfTrue="1" operator="notEqual">
      <formula>AM32</formula>
    </cfRule>
    <cfRule type="expression" dxfId="570" priority="585" stopIfTrue="1">
      <formula>#REF!=5</formula>
    </cfRule>
  </conditionalFormatting>
  <conditionalFormatting sqref="AQ28">
    <cfRule type="cellIs" dxfId="569" priority="582" stopIfTrue="1" operator="notEqual">
      <formula>AL32</formula>
    </cfRule>
    <cfRule type="expression" dxfId="568" priority="583" stopIfTrue="1">
      <formula>#REF!=5</formula>
    </cfRule>
  </conditionalFormatting>
  <conditionalFormatting sqref="AN28">
    <cfRule type="cellIs" dxfId="567" priority="580" stopIfTrue="1" operator="notEqual">
      <formula>AM30</formula>
    </cfRule>
    <cfRule type="expression" dxfId="566" priority="581" stopIfTrue="1">
      <formula>#REF!=4</formula>
    </cfRule>
  </conditionalFormatting>
  <conditionalFormatting sqref="AO28">
    <cfRule type="cellIs" dxfId="565" priority="578" stopIfTrue="1" operator="notEqual">
      <formula>AL30</formula>
    </cfRule>
    <cfRule type="expression" dxfId="564" priority="579" stopIfTrue="1">
      <formula>#REF!=4</formula>
    </cfRule>
  </conditionalFormatting>
  <conditionalFormatting sqref="AF28">
    <cfRule type="cellIs" dxfId="563" priority="576" stopIfTrue="1" operator="notEqual">
      <formula>AM22</formula>
    </cfRule>
    <cfRule type="expression" dxfId="562" priority="577" stopIfTrue="1">
      <formula>#REF!=8</formula>
    </cfRule>
  </conditionalFormatting>
  <conditionalFormatting sqref="AG28">
    <cfRule type="cellIs" dxfId="561" priority="574" stopIfTrue="1" operator="notEqual">
      <formula>AL22</formula>
    </cfRule>
    <cfRule type="expression" dxfId="560" priority="575" stopIfTrue="1">
      <formula>#REF!=8</formula>
    </cfRule>
  </conditionalFormatting>
  <conditionalFormatting sqref="AR28">
    <cfRule type="cellIs" dxfId="559" priority="572" stopIfTrue="1" operator="notEqual">
      <formula>AM34</formula>
    </cfRule>
    <cfRule type="expression" dxfId="558" priority="573" stopIfTrue="1">
      <formula>#REF!=13</formula>
    </cfRule>
  </conditionalFormatting>
  <conditionalFormatting sqref="AS28">
    <cfRule type="cellIs" dxfId="557" priority="570" stopIfTrue="1" operator="notEqual">
      <formula>AL34</formula>
    </cfRule>
    <cfRule type="expression" dxfId="556" priority="571" stopIfTrue="1">
      <formula>#REF!=13</formula>
    </cfRule>
  </conditionalFormatting>
  <conditionalFormatting sqref="AB28">
    <cfRule type="cellIs" dxfId="555" priority="568" stopIfTrue="1" operator="notEqual">
      <formula>AM18</formula>
    </cfRule>
    <cfRule type="expression" dxfId="554" priority="569" stopIfTrue="1">
      <formula>#REF!=2</formula>
    </cfRule>
  </conditionalFormatting>
  <conditionalFormatting sqref="AC28">
    <cfRule type="cellIs" dxfId="553" priority="566" stopIfTrue="1" operator="notEqual">
      <formula>AL18</formula>
    </cfRule>
    <cfRule type="expression" dxfId="552" priority="567" stopIfTrue="1">
      <formula>#REF!=2</formula>
    </cfRule>
  </conditionalFormatting>
  <conditionalFormatting sqref="AF30">
    <cfRule type="cellIs" dxfId="551" priority="564" stopIfTrue="1" operator="notEqual">
      <formula>AO22</formula>
    </cfRule>
    <cfRule type="expression" dxfId="550" priority="565" stopIfTrue="1">
      <formula>$G$7=10</formula>
    </cfRule>
  </conditionalFormatting>
  <conditionalFormatting sqref="AG30">
    <cfRule type="cellIs" dxfId="549" priority="562" stopIfTrue="1" operator="notEqual">
      <formula>AN22</formula>
    </cfRule>
    <cfRule type="expression" dxfId="548" priority="563" stopIfTrue="1">
      <formula>$G$7=10</formula>
    </cfRule>
  </conditionalFormatting>
  <conditionalFormatting sqref="AE30">
    <cfRule type="cellIs" dxfId="547" priority="560" stopIfTrue="1" operator="notEqual">
      <formula>AN20</formula>
    </cfRule>
    <cfRule type="expression" dxfId="546" priority="561" stopIfTrue="1">
      <formula>$G$7=13</formula>
    </cfRule>
  </conditionalFormatting>
  <conditionalFormatting sqref="AD30">
    <cfRule type="cellIs" dxfId="545" priority="558" stopIfTrue="1" operator="notEqual">
      <formula>AO20</formula>
    </cfRule>
    <cfRule type="expression" dxfId="544" priority="559" stopIfTrue="1">
      <formula>$G$7=13</formula>
    </cfRule>
  </conditionalFormatting>
  <conditionalFormatting sqref="AH30">
    <cfRule type="cellIs" dxfId="543" priority="557" stopIfTrue="1" operator="notEqual">
      <formula>AO24</formula>
    </cfRule>
  </conditionalFormatting>
  <conditionalFormatting sqref="AI30">
    <cfRule type="cellIs" dxfId="542" priority="556" stopIfTrue="1" operator="notEqual">
      <formula>AN24</formula>
    </cfRule>
  </conditionalFormatting>
  <conditionalFormatting sqref="AJ30">
    <cfRule type="cellIs" dxfId="541" priority="554" stopIfTrue="1" operator="notEqual">
      <formula>AO26</formula>
    </cfRule>
    <cfRule type="expression" dxfId="540" priority="555" stopIfTrue="1">
      <formula>$G$7=8</formula>
    </cfRule>
  </conditionalFormatting>
  <conditionalFormatting sqref="AK30">
    <cfRule type="cellIs" dxfId="539" priority="552" stopIfTrue="1" operator="notEqual">
      <formula>AN26</formula>
    </cfRule>
    <cfRule type="expression" dxfId="538" priority="553" stopIfTrue="1">
      <formula>$G$7=8</formula>
    </cfRule>
  </conditionalFormatting>
  <conditionalFormatting sqref="AL30">
    <cfRule type="cellIs" dxfId="537" priority="550" stopIfTrue="1" operator="notEqual">
      <formula>AO28</formula>
    </cfRule>
    <cfRule type="expression" dxfId="536" priority="551" stopIfTrue="1">
      <formula>$G$7=9</formula>
    </cfRule>
  </conditionalFormatting>
  <conditionalFormatting sqref="AM30">
    <cfRule type="cellIs" dxfId="535" priority="548" stopIfTrue="1" operator="notEqual">
      <formula>AN28</formula>
    </cfRule>
    <cfRule type="expression" dxfId="534" priority="549" stopIfTrue="1">
      <formula>$G$7=9</formula>
    </cfRule>
  </conditionalFormatting>
  <conditionalFormatting sqref="AR30">
    <cfRule type="cellIs" dxfId="533" priority="546" stopIfTrue="1" operator="notEqual">
      <formula>AO34</formula>
    </cfRule>
    <cfRule type="expression" dxfId="532" priority="547" stopIfTrue="1">
      <formula>$G$7=10</formula>
    </cfRule>
  </conditionalFormatting>
  <conditionalFormatting sqref="AS30">
    <cfRule type="cellIs" dxfId="531" priority="544" stopIfTrue="1" operator="notEqual">
      <formula>AN34</formula>
    </cfRule>
    <cfRule type="expression" dxfId="530" priority="545" stopIfTrue="1">
      <formula>$G$7=10</formula>
    </cfRule>
  </conditionalFormatting>
  <conditionalFormatting sqref="AP30">
    <cfRule type="cellIs" dxfId="529" priority="542" stopIfTrue="1" operator="notEqual">
      <formula>AO32</formula>
    </cfRule>
    <cfRule type="expression" dxfId="528" priority="543" stopIfTrue="1">
      <formula>$G$7=11</formula>
    </cfRule>
  </conditionalFormatting>
  <conditionalFormatting sqref="AQ30">
    <cfRule type="cellIs" dxfId="527" priority="540" stopIfTrue="1" operator="notEqual">
      <formula>AN32</formula>
    </cfRule>
    <cfRule type="expression" dxfId="526" priority="541" stopIfTrue="1">
      <formula>$G$7=11</formula>
    </cfRule>
  </conditionalFormatting>
  <conditionalFormatting sqref="AB30">
    <cfRule type="cellIs" dxfId="525" priority="538" stopIfTrue="1" operator="notEqual">
      <formula>AO18</formula>
    </cfRule>
    <cfRule type="expression" dxfId="524" priority="539" stopIfTrue="1">
      <formula>$G$7=9</formula>
    </cfRule>
  </conditionalFormatting>
  <conditionalFormatting sqref="AC30">
    <cfRule type="cellIs" dxfId="523" priority="536" stopIfTrue="1" operator="notEqual">
      <formula>AN18</formula>
    </cfRule>
    <cfRule type="expression" dxfId="522" priority="537" stopIfTrue="1">
      <formula>$G$7=9</formula>
    </cfRule>
  </conditionalFormatting>
  <conditionalFormatting sqref="AH30">
    <cfRule type="cellIs" dxfId="521" priority="535" stopIfTrue="1" operator="notEqual">
      <formula>AO24</formula>
    </cfRule>
  </conditionalFormatting>
  <conditionalFormatting sqref="AI30">
    <cfRule type="cellIs" dxfId="520" priority="534" stopIfTrue="1" operator="notEqual">
      <formula>AN24</formula>
    </cfRule>
  </conditionalFormatting>
  <conditionalFormatting sqref="AR30">
    <cfRule type="cellIs" dxfId="519" priority="533" stopIfTrue="1" operator="notEqual">
      <formula>AO34</formula>
    </cfRule>
  </conditionalFormatting>
  <conditionalFormatting sqref="AS30">
    <cfRule type="cellIs" dxfId="518" priority="532" stopIfTrue="1" operator="notEqual">
      <formula>AN34</formula>
    </cfRule>
  </conditionalFormatting>
  <conditionalFormatting sqref="AR30">
    <cfRule type="cellIs" dxfId="517" priority="531" stopIfTrue="1" operator="notEqual">
      <formula>AO34</formula>
    </cfRule>
  </conditionalFormatting>
  <conditionalFormatting sqref="AS30">
    <cfRule type="cellIs" dxfId="516" priority="530" stopIfTrue="1" operator="notEqual">
      <formula>AN34</formula>
    </cfRule>
  </conditionalFormatting>
  <conditionalFormatting sqref="AP30">
    <cfRule type="cellIs" dxfId="515" priority="528" stopIfTrue="1" operator="notEqual">
      <formula>AO32</formula>
    </cfRule>
    <cfRule type="expression" dxfId="514" priority="529" stopIfTrue="1">
      <formula>#REF!=17</formula>
    </cfRule>
  </conditionalFormatting>
  <conditionalFormatting sqref="AQ30">
    <cfRule type="cellIs" dxfId="513" priority="526" stopIfTrue="1" operator="notEqual">
      <formula>AN32</formula>
    </cfRule>
    <cfRule type="expression" dxfId="512" priority="527" stopIfTrue="1">
      <formula>#REF!=17</formula>
    </cfRule>
  </conditionalFormatting>
  <conditionalFormatting sqref="AL30">
    <cfRule type="cellIs" dxfId="511" priority="524" stopIfTrue="1" operator="notEqual">
      <formula>AO28</formula>
    </cfRule>
    <cfRule type="expression" dxfId="510" priority="525" stopIfTrue="1">
      <formula>#REF!=12</formula>
    </cfRule>
  </conditionalFormatting>
  <conditionalFormatting sqref="AM30">
    <cfRule type="cellIs" dxfId="509" priority="522" stopIfTrue="1" operator="notEqual">
      <formula>AN28</formula>
    </cfRule>
    <cfRule type="expression" dxfId="508" priority="523" stopIfTrue="1">
      <formula>#REF!=12</formula>
    </cfRule>
  </conditionalFormatting>
  <conditionalFormatting sqref="Z30">
    <cfRule type="cellIs" dxfId="507" priority="520" stopIfTrue="1" operator="notEqual">
      <formula>AO16</formula>
    </cfRule>
    <cfRule type="expression" dxfId="506" priority="521" stopIfTrue="1">
      <formula>#REF!=5</formula>
    </cfRule>
  </conditionalFormatting>
  <conditionalFormatting sqref="AA30">
    <cfRule type="cellIs" dxfId="505" priority="518" stopIfTrue="1" operator="notEqual">
      <formula>AN16</formula>
    </cfRule>
    <cfRule type="expression" dxfId="504" priority="519" stopIfTrue="1">
      <formula>#REF!=5</formula>
    </cfRule>
  </conditionalFormatting>
  <conditionalFormatting sqref="AD30">
    <cfRule type="cellIs" dxfId="503" priority="516" stopIfTrue="1" operator="notEqual">
      <formula>AO20</formula>
    </cfRule>
    <cfRule type="expression" dxfId="502" priority="517" stopIfTrue="1">
      <formula>#REF!=9</formula>
    </cfRule>
  </conditionalFormatting>
  <conditionalFormatting sqref="AE30">
    <cfRule type="cellIs" dxfId="501" priority="514" stopIfTrue="1" operator="notEqual">
      <formula>AN20</formula>
    </cfRule>
    <cfRule type="expression" dxfId="500" priority="515" stopIfTrue="1">
      <formula>#REF!=9</formula>
    </cfRule>
  </conditionalFormatting>
  <conditionalFormatting sqref="R30">
    <cfRule type="cellIs" dxfId="499" priority="512" stopIfTrue="1" operator="notEqual">
      <formula>AO8</formula>
    </cfRule>
    <cfRule type="expression" dxfId="498" priority="513" stopIfTrue="1">
      <formula>#REF!=12</formula>
    </cfRule>
  </conditionalFormatting>
  <conditionalFormatting sqref="S30">
    <cfRule type="cellIs" dxfId="497" priority="510" stopIfTrue="1" operator="notEqual">
      <formula>AN8</formula>
    </cfRule>
    <cfRule type="expression" dxfId="496" priority="511" stopIfTrue="1">
      <formula>#REF!=12</formula>
    </cfRule>
  </conditionalFormatting>
  <conditionalFormatting sqref="X30">
    <cfRule type="cellIs" dxfId="495" priority="508" stopIfTrue="1" operator="notEqual">
      <formula>AO14</formula>
    </cfRule>
    <cfRule type="expression" dxfId="494" priority="509" stopIfTrue="1">
      <formula>#REF!=4</formula>
    </cfRule>
  </conditionalFormatting>
  <conditionalFormatting sqref="Y30">
    <cfRule type="cellIs" dxfId="493" priority="506" stopIfTrue="1" operator="notEqual">
      <formula>AN14</formula>
    </cfRule>
    <cfRule type="expression" dxfId="492" priority="507" stopIfTrue="1">
      <formula>#REF!=4</formula>
    </cfRule>
  </conditionalFormatting>
  <conditionalFormatting sqref="AB30">
    <cfRule type="cellIs" dxfId="491" priority="504" stopIfTrue="1" operator="notEqual">
      <formula>AO18</formula>
    </cfRule>
    <cfRule type="expression" dxfId="490" priority="505" stopIfTrue="1">
      <formula>#REF!=5</formula>
    </cfRule>
  </conditionalFormatting>
  <conditionalFormatting sqref="AC30">
    <cfRule type="cellIs" dxfId="489" priority="502" stopIfTrue="1" operator="notEqual">
      <formula>AN18</formula>
    </cfRule>
    <cfRule type="expression" dxfId="488" priority="503" stopIfTrue="1">
      <formula>#REF!=5</formula>
    </cfRule>
  </conditionalFormatting>
  <conditionalFormatting sqref="T30">
    <cfRule type="cellIs" dxfId="487" priority="500" stopIfTrue="1" operator="notEqual">
      <formula>AO10</formula>
    </cfRule>
    <cfRule type="expression" dxfId="486" priority="501" stopIfTrue="1">
      <formula>#REF!=13</formula>
    </cfRule>
  </conditionalFormatting>
  <conditionalFormatting sqref="U30">
    <cfRule type="cellIs" dxfId="485" priority="498" stopIfTrue="1" operator="notEqual">
      <formula>AN10</formula>
    </cfRule>
    <cfRule type="expression" dxfId="484" priority="499" stopIfTrue="1">
      <formula>#REF!=13</formula>
    </cfRule>
  </conditionalFormatting>
  <conditionalFormatting sqref="V30">
    <cfRule type="cellIs" dxfId="483" priority="496" stopIfTrue="1" operator="notEqual">
      <formula>AO12</formula>
    </cfRule>
    <cfRule type="expression" dxfId="482" priority="497" stopIfTrue="1">
      <formula>#REF!=14</formula>
    </cfRule>
  </conditionalFormatting>
  <conditionalFormatting sqref="W30">
    <cfRule type="cellIs" dxfId="481" priority="494" stopIfTrue="1" operator="notEqual">
      <formula>AN12</formula>
    </cfRule>
    <cfRule type="expression" dxfId="480" priority="495" stopIfTrue="1">
      <formula>#REF!=14</formula>
    </cfRule>
  </conditionalFormatting>
  <conditionalFormatting sqref="AL30">
    <cfRule type="cellIs" dxfId="479" priority="492" stopIfTrue="1" operator="notEqual">
      <formula>AO28</formula>
    </cfRule>
    <cfRule type="expression" dxfId="478" priority="493" stopIfTrue="1">
      <formula>#REF!=4</formula>
    </cfRule>
  </conditionalFormatting>
  <conditionalFormatting sqref="AM30">
    <cfRule type="cellIs" dxfId="477" priority="490" stopIfTrue="1" operator="notEqual">
      <formula>AN28</formula>
    </cfRule>
    <cfRule type="expression" dxfId="476" priority="491" stopIfTrue="1">
      <formula>#REF!=4</formula>
    </cfRule>
  </conditionalFormatting>
  <conditionalFormatting sqref="AJ30">
    <cfRule type="cellIs" dxfId="475" priority="488" stopIfTrue="1" operator="notEqual">
      <formula>AO26</formula>
    </cfRule>
    <cfRule type="expression" dxfId="474" priority="489" stopIfTrue="1">
      <formula>#REF!=4</formula>
    </cfRule>
  </conditionalFormatting>
  <conditionalFormatting sqref="AK30">
    <cfRule type="cellIs" dxfId="473" priority="486" stopIfTrue="1" operator="notEqual">
      <formula>AN26</formula>
    </cfRule>
    <cfRule type="expression" dxfId="472" priority="487" stopIfTrue="1">
      <formula>#REF!=4</formula>
    </cfRule>
  </conditionalFormatting>
  <conditionalFormatting sqref="AF30">
    <cfRule type="cellIs" dxfId="471" priority="484" stopIfTrue="1" operator="notEqual">
      <formula>AO22</formula>
    </cfRule>
    <cfRule type="expression" dxfId="470" priority="485" stopIfTrue="1">
      <formula>#REF!=11</formula>
    </cfRule>
  </conditionalFormatting>
  <conditionalFormatting sqref="AG30">
    <cfRule type="cellIs" dxfId="469" priority="482" stopIfTrue="1" operator="notEqual">
      <formula>AN22</formula>
    </cfRule>
    <cfRule type="expression" dxfId="468" priority="483" stopIfTrue="1">
      <formula>#REF!=11</formula>
    </cfRule>
  </conditionalFormatting>
  <conditionalFormatting sqref="AP30">
    <cfRule type="cellIs" dxfId="467" priority="480" stopIfTrue="1" operator="notEqual">
      <formula>AO32</formula>
    </cfRule>
    <cfRule type="expression" dxfId="466" priority="481" stopIfTrue="1">
      <formula>#REF!=8</formula>
    </cfRule>
  </conditionalFormatting>
  <conditionalFormatting sqref="AQ30">
    <cfRule type="cellIs" dxfId="465" priority="478" stopIfTrue="1" operator="notEqual">
      <formula>AN32</formula>
    </cfRule>
    <cfRule type="expression" dxfId="464" priority="479" stopIfTrue="1">
      <formula>#REF!=8</formula>
    </cfRule>
  </conditionalFormatting>
  <conditionalFormatting sqref="AF32">
    <cfRule type="cellIs" dxfId="463" priority="476" stopIfTrue="1" operator="notEqual">
      <formula>AQ22</formula>
    </cfRule>
    <cfRule type="expression" dxfId="462" priority="477" stopIfTrue="1">
      <formula>$G$7=12</formula>
    </cfRule>
  </conditionalFormatting>
  <conditionalFormatting sqref="AG32">
    <cfRule type="cellIs" dxfId="461" priority="474" stopIfTrue="1" operator="notEqual">
      <formula>AP22</formula>
    </cfRule>
    <cfRule type="expression" dxfId="460" priority="475" stopIfTrue="1">
      <formula>$G$7=12</formula>
    </cfRule>
  </conditionalFormatting>
  <conditionalFormatting sqref="AD32">
    <cfRule type="cellIs" dxfId="459" priority="472" stopIfTrue="1" operator="notEqual">
      <formula>AQ20</formula>
    </cfRule>
    <cfRule type="expression" dxfId="458" priority="473" stopIfTrue="1">
      <formula>$G$7=14</formula>
    </cfRule>
  </conditionalFormatting>
  <conditionalFormatting sqref="AE32">
    <cfRule type="cellIs" dxfId="457" priority="470" stopIfTrue="1" operator="notEqual">
      <formula>AP20</formula>
    </cfRule>
    <cfRule type="expression" dxfId="456" priority="471" stopIfTrue="1">
      <formula>$G$7=14</formula>
    </cfRule>
  </conditionalFormatting>
  <conditionalFormatting sqref="AR32">
    <cfRule type="cellIs" dxfId="455" priority="468" stopIfTrue="1" operator="notEqual">
      <formula>AQ34</formula>
    </cfRule>
    <cfRule type="expression" dxfId="454" priority="469" stopIfTrue="1">
      <formula>$G$7=12</formula>
    </cfRule>
  </conditionalFormatting>
  <conditionalFormatting sqref="AS32">
    <cfRule type="cellIs" dxfId="453" priority="466" stopIfTrue="1" operator="notEqual">
      <formula>AP34</formula>
    </cfRule>
    <cfRule type="expression" dxfId="452" priority="467" stopIfTrue="1">
      <formula>$G$7=12</formula>
    </cfRule>
  </conditionalFormatting>
  <conditionalFormatting sqref="AJ32">
    <cfRule type="cellIs" dxfId="451" priority="464" stopIfTrue="1" operator="notEqual">
      <formula>AQ26</formula>
    </cfRule>
    <cfRule type="expression" dxfId="450" priority="465" stopIfTrue="1">
      <formula>$G$7=9</formula>
    </cfRule>
  </conditionalFormatting>
  <conditionalFormatting sqref="AK32">
    <cfRule type="cellIs" dxfId="449" priority="462" stopIfTrue="1" operator="notEqual">
      <formula>AP26</formula>
    </cfRule>
    <cfRule type="expression" dxfId="448" priority="463" stopIfTrue="1">
      <formula>$G$7=9</formula>
    </cfRule>
  </conditionalFormatting>
  <conditionalFormatting sqref="AL32">
    <cfRule type="cellIs" dxfId="447" priority="460" stopIfTrue="1" operator="notEqual">
      <formula>AQ28</formula>
    </cfRule>
    <cfRule type="expression" dxfId="446" priority="461" stopIfTrue="1">
      <formula>$G$7=10</formula>
    </cfRule>
  </conditionalFormatting>
  <conditionalFormatting sqref="AM32">
    <cfRule type="cellIs" dxfId="445" priority="458" stopIfTrue="1" operator="notEqual">
      <formula>AP28</formula>
    </cfRule>
    <cfRule type="expression" dxfId="444" priority="459" stopIfTrue="1">
      <formula>$G$7=10</formula>
    </cfRule>
  </conditionalFormatting>
  <conditionalFormatting sqref="AN32">
    <cfRule type="cellIs" dxfId="443" priority="456" stopIfTrue="1" operator="notEqual">
      <formula>AQ30</formula>
    </cfRule>
    <cfRule type="expression" dxfId="442" priority="457" stopIfTrue="1">
      <formula>$G$7=11</formula>
    </cfRule>
  </conditionalFormatting>
  <conditionalFormatting sqref="AO32">
    <cfRule type="cellIs" dxfId="441" priority="454" stopIfTrue="1" operator="notEqual">
      <formula>AP30</formula>
    </cfRule>
    <cfRule type="expression" dxfId="440" priority="455" stopIfTrue="1">
      <formula>$G$7=11</formula>
    </cfRule>
  </conditionalFormatting>
  <conditionalFormatting sqref="AB32">
    <cfRule type="cellIs" dxfId="439" priority="452" stopIfTrue="1" operator="notEqual">
      <formula>AQ18</formula>
    </cfRule>
    <cfRule type="expression" dxfId="438" priority="453" stopIfTrue="1">
      <formula>$G$7=9</formula>
    </cfRule>
  </conditionalFormatting>
  <conditionalFormatting sqref="AC32">
    <cfRule type="cellIs" dxfId="437" priority="450" stopIfTrue="1" operator="notEqual">
      <formula>AP18</formula>
    </cfRule>
    <cfRule type="expression" dxfId="436" priority="451" stopIfTrue="1">
      <formula>$G$7=9</formula>
    </cfRule>
  </conditionalFormatting>
  <conditionalFormatting sqref="AL32">
    <cfRule type="cellIs" dxfId="435" priority="448" stopIfTrue="1" operator="notEqual">
      <formula>AQ28</formula>
    </cfRule>
    <cfRule type="expression" dxfId="434" priority="449" stopIfTrue="1">
      <formula>#REF!=6</formula>
    </cfRule>
  </conditionalFormatting>
  <conditionalFormatting sqref="AM32">
    <cfRule type="cellIs" dxfId="433" priority="446" stopIfTrue="1" operator="notEqual">
      <formula>AP28</formula>
    </cfRule>
    <cfRule type="expression" dxfId="432" priority="447" stopIfTrue="1">
      <formula>#REF!=6</formula>
    </cfRule>
  </conditionalFormatting>
  <conditionalFormatting sqref="AN32">
    <cfRule type="cellIs" dxfId="431" priority="444" stopIfTrue="1" operator="notEqual">
      <formula>AQ30</formula>
    </cfRule>
    <cfRule type="expression" dxfId="430" priority="445" stopIfTrue="1">
      <formula>#REF!=17</formula>
    </cfRule>
  </conditionalFormatting>
  <conditionalFormatting sqref="AO32">
    <cfRule type="cellIs" dxfId="429" priority="442" stopIfTrue="1" operator="notEqual">
      <formula>AP30</formula>
    </cfRule>
    <cfRule type="expression" dxfId="428" priority="443" stopIfTrue="1">
      <formula>#REF!=17</formula>
    </cfRule>
  </conditionalFormatting>
  <conditionalFormatting sqref="AR32">
    <cfRule type="cellIs" dxfId="427" priority="440" stopIfTrue="1" operator="notEqual">
      <formula>AQ34</formula>
    </cfRule>
    <cfRule type="expression" dxfId="426" priority="441" stopIfTrue="1">
      <formula>#REF!=8</formula>
    </cfRule>
  </conditionalFormatting>
  <conditionalFormatting sqref="AS32">
    <cfRule type="cellIs" dxfId="425" priority="438" stopIfTrue="1" operator="notEqual">
      <formula>AP34</formula>
    </cfRule>
    <cfRule type="expression" dxfId="424" priority="439" stopIfTrue="1">
      <formula>#REF!=8</formula>
    </cfRule>
  </conditionalFormatting>
  <conditionalFormatting sqref="Z32">
    <cfRule type="cellIs" dxfId="423" priority="436" stopIfTrue="1" operator="notEqual">
      <formula>AQ16</formula>
    </cfRule>
    <cfRule type="expression" dxfId="422" priority="437" stopIfTrue="1">
      <formula>#REF!=6</formula>
    </cfRule>
  </conditionalFormatting>
  <conditionalFormatting sqref="AA32">
    <cfRule type="cellIs" dxfId="421" priority="434" stopIfTrue="1" operator="notEqual">
      <formula>AP16</formula>
    </cfRule>
    <cfRule type="expression" dxfId="420" priority="435" stopIfTrue="1">
      <formula>#REF!=6</formula>
    </cfRule>
  </conditionalFormatting>
  <conditionalFormatting sqref="AH32">
    <cfRule type="cellIs" dxfId="419" priority="432" stopIfTrue="1" operator="notEqual">
      <formula>AQ24</formula>
    </cfRule>
    <cfRule type="expression" dxfId="418" priority="433" stopIfTrue="1">
      <formula>#REF!=2</formula>
    </cfRule>
  </conditionalFormatting>
  <conditionalFormatting sqref="AI32">
    <cfRule type="cellIs" dxfId="417" priority="430" stopIfTrue="1" operator="notEqual">
      <formula>AP24</formula>
    </cfRule>
    <cfRule type="expression" dxfId="416" priority="431" stopIfTrue="1">
      <formula>#REF!=2</formula>
    </cfRule>
  </conditionalFormatting>
  <conditionalFormatting sqref="AD32">
    <cfRule type="cellIs" dxfId="415" priority="428" stopIfTrue="1" operator="notEqual">
      <formula>AQ20</formula>
    </cfRule>
    <cfRule type="expression" dxfId="414" priority="429" stopIfTrue="1">
      <formula>#REF!=10</formula>
    </cfRule>
  </conditionalFormatting>
  <conditionalFormatting sqref="AE32">
    <cfRule type="cellIs" dxfId="413" priority="426" stopIfTrue="1" operator="notEqual">
      <formula>AP20</formula>
    </cfRule>
    <cfRule type="expression" dxfId="412" priority="427" stopIfTrue="1">
      <formula>#REF!=10</formula>
    </cfRule>
  </conditionalFormatting>
  <conditionalFormatting sqref="V32">
    <cfRule type="cellIs" dxfId="411" priority="424" stopIfTrue="1" operator="notEqual">
      <formula>AQ12</formula>
    </cfRule>
    <cfRule type="expression" dxfId="410" priority="425" stopIfTrue="1">
      <formula>#REF!=1</formula>
    </cfRule>
  </conditionalFormatting>
  <conditionalFormatting sqref="W32">
    <cfRule type="cellIs" dxfId="409" priority="422" stopIfTrue="1" operator="notEqual">
      <formula>AP12</formula>
    </cfRule>
    <cfRule type="expression" dxfId="408" priority="423" stopIfTrue="1">
      <formula>#REF!=1</formula>
    </cfRule>
  </conditionalFormatting>
  <conditionalFormatting sqref="X32">
    <cfRule type="cellIs" dxfId="407" priority="420" stopIfTrue="1" operator="notEqual">
      <formula>AQ14</formula>
    </cfRule>
    <cfRule type="expression" dxfId="406" priority="421" stopIfTrue="1">
      <formula>#REF!=5</formula>
    </cfRule>
  </conditionalFormatting>
  <conditionalFormatting sqref="Y32">
    <cfRule type="cellIs" dxfId="405" priority="418" stopIfTrue="1" operator="notEqual">
      <formula>AP14</formula>
    </cfRule>
    <cfRule type="expression" dxfId="404" priority="419" stopIfTrue="1">
      <formula>#REF!=5</formula>
    </cfRule>
  </conditionalFormatting>
  <conditionalFormatting sqref="R32">
    <cfRule type="cellIs" dxfId="403" priority="416" stopIfTrue="1" operator="notEqual">
      <formula>AQ8</formula>
    </cfRule>
    <cfRule type="expression" dxfId="402" priority="417" stopIfTrue="1">
      <formula>#REF!=13</formula>
    </cfRule>
  </conditionalFormatting>
  <conditionalFormatting sqref="S32">
    <cfRule type="cellIs" dxfId="401" priority="414" stopIfTrue="1" operator="notEqual">
      <formula>AP8</formula>
    </cfRule>
    <cfRule type="expression" dxfId="400" priority="415" stopIfTrue="1">
      <formula>#REF!=13</formula>
    </cfRule>
  </conditionalFormatting>
  <conditionalFormatting sqref="T32">
    <cfRule type="cellIs" dxfId="399" priority="412" stopIfTrue="1" operator="notEqual">
      <formula>AQ10</formula>
    </cfRule>
    <cfRule type="expression" dxfId="398" priority="413" stopIfTrue="1">
      <formula>#REF!=14</formula>
    </cfRule>
  </conditionalFormatting>
  <conditionalFormatting sqref="U32">
    <cfRule type="cellIs" dxfId="397" priority="410" stopIfTrue="1" operator="notEqual">
      <formula>AP10</formula>
    </cfRule>
    <cfRule type="expression" dxfId="396" priority="411" stopIfTrue="1">
      <formula>#REF!=14</formula>
    </cfRule>
  </conditionalFormatting>
  <conditionalFormatting sqref="AL32">
    <cfRule type="cellIs" dxfId="395" priority="408" stopIfTrue="1" operator="notEqual">
      <formula>AQ28</formula>
    </cfRule>
    <cfRule type="expression" dxfId="394" priority="409" stopIfTrue="1">
      <formula>#REF!=5</formula>
    </cfRule>
  </conditionalFormatting>
  <conditionalFormatting sqref="AM32">
    <cfRule type="cellIs" dxfId="393" priority="406" stopIfTrue="1" operator="notEqual">
      <formula>AP28</formula>
    </cfRule>
    <cfRule type="expression" dxfId="392" priority="407" stopIfTrue="1">
      <formula>#REF!=5</formula>
    </cfRule>
  </conditionalFormatting>
  <conditionalFormatting sqref="AF32">
    <cfRule type="cellIs" dxfId="391" priority="404" stopIfTrue="1" operator="notEqual">
      <formula>AQ22</formula>
    </cfRule>
    <cfRule type="expression" dxfId="390" priority="405" stopIfTrue="1">
      <formula>#REF!=12</formula>
    </cfRule>
  </conditionalFormatting>
  <conditionalFormatting sqref="AG32">
    <cfRule type="cellIs" dxfId="389" priority="402" stopIfTrue="1" operator="notEqual">
      <formula>AP22</formula>
    </cfRule>
    <cfRule type="expression" dxfId="388" priority="403" stopIfTrue="1">
      <formula>#REF!=12</formula>
    </cfRule>
  </conditionalFormatting>
  <conditionalFormatting sqref="AJ32">
    <cfRule type="cellIs" dxfId="387" priority="400" stopIfTrue="1" operator="notEqual">
      <formula>AQ26</formula>
    </cfRule>
    <cfRule type="expression" dxfId="386" priority="401" stopIfTrue="1">
      <formula>#REF!=5</formula>
    </cfRule>
  </conditionalFormatting>
  <conditionalFormatting sqref="AK32">
    <cfRule type="cellIs" dxfId="385" priority="398" stopIfTrue="1" operator="notEqual">
      <formula>AP26</formula>
    </cfRule>
    <cfRule type="expression" dxfId="384" priority="399" stopIfTrue="1">
      <formula>#REF!=5</formula>
    </cfRule>
  </conditionalFormatting>
  <conditionalFormatting sqref="AN32">
    <cfRule type="cellIs" dxfId="383" priority="396" stopIfTrue="1" operator="notEqual">
      <formula>AQ30</formula>
    </cfRule>
    <cfRule type="expression" dxfId="382" priority="397" stopIfTrue="1">
      <formula>#REF!=8</formula>
    </cfRule>
  </conditionalFormatting>
  <conditionalFormatting sqref="AO32">
    <cfRule type="cellIs" dxfId="381" priority="394" stopIfTrue="1" operator="notEqual">
      <formula>AP30</formula>
    </cfRule>
    <cfRule type="expression" dxfId="380" priority="395" stopIfTrue="1">
      <formula>#REF!=8</formula>
    </cfRule>
  </conditionalFormatting>
  <conditionalFormatting sqref="AR32">
    <cfRule type="cellIs" dxfId="379" priority="392" stopIfTrue="1" operator="notEqual">
      <formula>AQ34</formula>
    </cfRule>
    <cfRule type="expression" dxfId="378" priority="393" stopIfTrue="1">
      <formula>#REF!=4</formula>
    </cfRule>
  </conditionalFormatting>
  <conditionalFormatting sqref="AS32">
    <cfRule type="cellIs" dxfId="377" priority="390" stopIfTrue="1" operator="notEqual">
      <formula>AP34</formula>
    </cfRule>
    <cfRule type="expression" dxfId="376" priority="391" stopIfTrue="1">
      <formula>#REF!=4</formula>
    </cfRule>
  </conditionalFormatting>
  <conditionalFormatting sqref="AB32">
    <cfRule type="cellIs" dxfId="375" priority="388" stopIfTrue="1" operator="notEqual">
      <formula>AQ18</formula>
    </cfRule>
    <cfRule type="expression" dxfId="374" priority="389" stopIfTrue="1">
      <formula>#REF!=6</formula>
    </cfRule>
  </conditionalFormatting>
  <conditionalFormatting sqref="AC32">
    <cfRule type="cellIs" dxfId="373" priority="386" stopIfTrue="1" operator="notEqual">
      <formula>AP18</formula>
    </cfRule>
    <cfRule type="expression" dxfId="372" priority="387" stopIfTrue="1">
      <formula>#REF!=6</formula>
    </cfRule>
  </conditionalFormatting>
  <conditionalFormatting sqref="AH32">
    <cfRule type="cellIs" dxfId="371" priority="384" stopIfTrue="1" operator="notEqual">
      <formula>AQ24</formula>
    </cfRule>
    <cfRule type="expression" dxfId="370" priority="385" stopIfTrue="1">
      <formula>$G$7=6</formula>
    </cfRule>
  </conditionalFormatting>
  <conditionalFormatting sqref="AI32">
    <cfRule type="cellIs" dxfId="369" priority="382" stopIfTrue="1" operator="notEqual">
      <formula>AP24</formula>
    </cfRule>
    <cfRule type="expression" dxfId="368" priority="383" stopIfTrue="1">
      <formula>$G$7=6</formula>
    </cfRule>
  </conditionalFormatting>
  <conditionalFormatting sqref="AL34">
    <cfRule type="cellIs" dxfId="367" priority="380" stopIfTrue="1" operator="notEqual">
      <formula>AS28</formula>
    </cfRule>
    <cfRule type="expression" dxfId="366" priority="381" stopIfTrue="1">
      <formula>$G$7=8</formula>
    </cfRule>
  </conditionalFormatting>
  <conditionalFormatting sqref="AM34">
    <cfRule type="cellIs" dxfId="365" priority="378" stopIfTrue="1" operator="notEqual">
      <formula>AR28</formula>
    </cfRule>
    <cfRule type="expression" dxfId="364" priority="379" stopIfTrue="1">
      <formula>$G$7=8</formula>
    </cfRule>
  </conditionalFormatting>
  <conditionalFormatting sqref="AP34">
    <cfRule type="cellIs" dxfId="363" priority="376" stopIfTrue="1" operator="notEqual">
      <formula>AS32</formula>
    </cfRule>
    <cfRule type="expression" dxfId="362" priority="377" stopIfTrue="1">
      <formula>$G$7=12</formula>
    </cfRule>
  </conditionalFormatting>
  <conditionalFormatting sqref="AQ34">
    <cfRule type="cellIs" dxfId="361" priority="374" stopIfTrue="1" operator="notEqual">
      <formula>AR32</formula>
    </cfRule>
    <cfRule type="expression" dxfId="360" priority="375" stopIfTrue="1">
      <formula>$G$7=12</formula>
    </cfRule>
  </conditionalFormatting>
  <conditionalFormatting sqref="AJ34">
    <cfRule type="cellIs" dxfId="359" priority="372" stopIfTrue="1" operator="notEqual">
      <formula>AS26</formula>
    </cfRule>
    <cfRule type="expression" dxfId="358" priority="373" stopIfTrue="1">
      <formula>$G$7=6</formula>
    </cfRule>
  </conditionalFormatting>
  <conditionalFormatting sqref="AK34">
    <cfRule type="cellIs" dxfId="357" priority="370" stopIfTrue="1" operator="notEqual">
      <formula>AR26</formula>
    </cfRule>
    <cfRule type="expression" dxfId="356" priority="371" stopIfTrue="1">
      <formula>$G$7=6</formula>
    </cfRule>
  </conditionalFormatting>
  <conditionalFormatting sqref="AN34">
    <cfRule type="cellIs" dxfId="355" priority="368" stopIfTrue="1" operator="notEqual">
      <formula>AS30</formula>
    </cfRule>
    <cfRule type="expression" dxfId="354" priority="369" stopIfTrue="1">
      <formula>$G$7=10</formula>
    </cfRule>
  </conditionalFormatting>
  <conditionalFormatting sqref="AO34">
    <cfRule type="cellIs" dxfId="353" priority="366" stopIfTrue="1" operator="notEqual">
      <formula>AR30</formula>
    </cfRule>
    <cfRule type="expression" dxfId="352" priority="367" stopIfTrue="1">
      <formula>$G$7=10</formula>
    </cfRule>
  </conditionalFormatting>
  <conditionalFormatting sqref="AH34">
    <cfRule type="cellIs" dxfId="351" priority="364" stopIfTrue="1" operator="notEqual">
      <formula>AS24</formula>
    </cfRule>
    <cfRule type="expression" dxfId="350" priority="365" stopIfTrue="1">
      <formula>$G$7=17</formula>
    </cfRule>
  </conditionalFormatting>
  <conditionalFormatting sqref="AI34">
    <cfRule type="cellIs" dxfId="349" priority="362" stopIfTrue="1" operator="notEqual">
      <formula>AR24</formula>
    </cfRule>
    <cfRule type="expression" dxfId="348" priority="363" stopIfTrue="1">
      <formula>$G$7=17</formula>
    </cfRule>
  </conditionalFormatting>
  <conditionalFormatting sqref="AF34">
    <cfRule type="cellIs" dxfId="347" priority="360" stopIfTrue="1" operator="notEqual">
      <formula>AS22</formula>
    </cfRule>
    <cfRule type="expression" dxfId="346" priority="361" stopIfTrue="1">
      <formula>$G$7=15</formula>
    </cfRule>
  </conditionalFormatting>
  <conditionalFormatting sqref="AG34">
    <cfRule type="cellIs" dxfId="345" priority="358" stopIfTrue="1" operator="notEqual">
      <formula>AR22</formula>
    </cfRule>
    <cfRule type="expression" dxfId="344" priority="359" stopIfTrue="1">
      <formula>$G$7=15</formula>
    </cfRule>
  </conditionalFormatting>
  <conditionalFormatting sqref="AB34">
    <cfRule type="cellIs" dxfId="343" priority="356" stopIfTrue="1" operator="notEqual">
      <formula>AS18</formula>
    </cfRule>
    <cfRule type="expression" dxfId="342" priority="357" stopIfTrue="1">
      <formula>$G$7=9</formula>
    </cfRule>
  </conditionalFormatting>
  <conditionalFormatting sqref="AC34">
    <cfRule type="cellIs" dxfId="341" priority="354" stopIfTrue="1" operator="notEqual">
      <formula>AR18</formula>
    </cfRule>
    <cfRule type="expression" dxfId="340" priority="355" stopIfTrue="1">
      <formula>$G$7=9</formula>
    </cfRule>
  </conditionalFormatting>
  <conditionalFormatting sqref="AD34">
    <cfRule type="cellIs" dxfId="339" priority="352" stopIfTrue="1" operator="notEqual">
      <formula>AS20</formula>
    </cfRule>
    <cfRule type="expression" dxfId="338" priority="353" stopIfTrue="1">
      <formula>$G$7=15</formula>
    </cfRule>
  </conditionalFormatting>
  <conditionalFormatting sqref="AE34">
    <cfRule type="cellIs" dxfId="337" priority="350" stopIfTrue="1" operator="notEqual">
      <formula>AR20</formula>
    </cfRule>
    <cfRule type="expression" dxfId="336" priority="351" stopIfTrue="1">
      <formula>$G$7=15</formula>
    </cfRule>
  </conditionalFormatting>
  <conditionalFormatting sqref="AN34">
    <cfRule type="cellIs" dxfId="335" priority="349" stopIfTrue="1" operator="notEqual">
      <formula>AS30</formula>
    </cfRule>
  </conditionalFormatting>
  <conditionalFormatting sqref="AO34">
    <cfRule type="cellIs" dxfId="334" priority="348" stopIfTrue="1" operator="notEqual">
      <formula>AR30</formula>
    </cfRule>
  </conditionalFormatting>
  <conditionalFormatting sqref="AN34">
    <cfRule type="cellIs" dxfId="333" priority="347" stopIfTrue="1" operator="notEqual">
      <formula>AS30</formula>
    </cfRule>
  </conditionalFormatting>
  <conditionalFormatting sqref="AO34">
    <cfRule type="cellIs" dxfId="332" priority="346" stopIfTrue="1" operator="notEqual">
      <formula>AR30</formula>
    </cfRule>
  </conditionalFormatting>
  <conditionalFormatting sqref="AP34">
    <cfRule type="cellIs" dxfId="331" priority="344" stopIfTrue="1" operator="notEqual">
      <formula>AS32</formula>
    </cfRule>
    <cfRule type="expression" dxfId="330" priority="345" stopIfTrue="1">
      <formula>#REF!=8</formula>
    </cfRule>
  </conditionalFormatting>
  <conditionalFormatting sqref="AQ34">
    <cfRule type="cellIs" dxfId="329" priority="342" stopIfTrue="1" operator="notEqual">
      <formula>AR32</formula>
    </cfRule>
    <cfRule type="expression" dxfId="328" priority="343" stopIfTrue="1">
      <formula>#REF!=8</formula>
    </cfRule>
  </conditionalFormatting>
  <conditionalFormatting sqref="AL34">
    <cfRule type="cellIs" dxfId="327" priority="340" stopIfTrue="1" operator="notEqual">
      <formula>AS28</formula>
    </cfRule>
    <cfRule type="expression" dxfId="326" priority="341" stopIfTrue="1">
      <formula>#REF!=9</formula>
    </cfRule>
  </conditionalFormatting>
  <conditionalFormatting sqref="AM34">
    <cfRule type="cellIs" dxfId="325" priority="338" stopIfTrue="1" operator="notEqual">
      <formula>AR28</formula>
    </cfRule>
    <cfRule type="expression" dxfId="324" priority="339" stopIfTrue="1">
      <formula>#REF!=9</formula>
    </cfRule>
  </conditionalFormatting>
  <conditionalFormatting sqref="AF34">
    <cfRule type="cellIs" dxfId="323" priority="336" stopIfTrue="1" operator="notEqual">
      <formula>AS22</formula>
    </cfRule>
    <cfRule type="expression" dxfId="322" priority="337" stopIfTrue="1">
      <formula>#REF!=6</formula>
    </cfRule>
  </conditionalFormatting>
  <conditionalFormatting sqref="AG34">
    <cfRule type="cellIs" dxfId="321" priority="334" stopIfTrue="1" operator="notEqual">
      <formula>AR22</formula>
    </cfRule>
    <cfRule type="expression" dxfId="320" priority="335" stopIfTrue="1">
      <formula>#REF!=6</formula>
    </cfRule>
  </conditionalFormatting>
  <conditionalFormatting sqref="X34">
    <cfRule type="cellIs" dxfId="319" priority="332" stopIfTrue="1" operator="notEqual">
      <formula>AS14</formula>
    </cfRule>
    <cfRule type="expression" dxfId="318" priority="333" stopIfTrue="1">
      <formula>#REF!=8</formula>
    </cfRule>
  </conditionalFormatting>
  <conditionalFormatting sqref="Y34">
    <cfRule type="cellIs" dxfId="317" priority="330" stopIfTrue="1" operator="notEqual">
      <formula>AR14</formula>
    </cfRule>
    <cfRule type="expression" dxfId="316" priority="331" stopIfTrue="1">
      <formula>#REF!=8</formula>
    </cfRule>
  </conditionalFormatting>
  <conditionalFormatting sqref="R34">
    <cfRule type="cellIs" dxfId="315" priority="328" stopIfTrue="1" operator="notEqual">
      <formula>AS8</formula>
    </cfRule>
    <cfRule type="expression" dxfId="314" priority="329" stopIfTrue="1">
      <formula>#REF!=2</formula>
    </cfRule>
  </conditionalFormatting>
  <conditionalFormatting sqref="S34">
    <cfRule type="cellIs" dxfId="313" priority="326" stopIfTrue="1" operator="notEqual">
      <formula>AR8</formula>
    </cfRule>
    <cfRule type="expression" dxfId="312" priority="327" stopIfTrue="1">
      <formula>#REF!=2</formula>
    </cfRule>
  </conditionalFormatting>
  <conditionalFormatting sqref="T34">
    <cfRule type="cellIs" dxfId="311" priority="324" stopIfTrue="1" operator="notEqual">
      <formula>AS10</formula>
    </cfRule>
    <cfRule type="expression" dxfId="310" priority="325" stopIfTrue="1">
      <formula>#REF!=3</formula>
    </cfRule>
  </conditionalFormatting>
  <conditionalFormatting sqref="U34">
    <cfRule type="cellIs" dxfId="309" priority="322" stopIfTrue="1" operator="notEqual">
      <formula>AR10</formula>
    </cfRule>
    <cfRule type="expression" dxfId="308" priority="323" stopIfTrue="1">
      <formula>#REF!=3</formula>
    </cfRule>
  </conditionalFormatting>
  <conditionalFormatting sqref="V34">
    <cfRule type="cellIs" dxfId="307" priority="320" stopIfTrue="1" operator="notEqual">
      <formula>AS12</formula>
    </cfRule>
    <cfRule type="expression" dxfId="306" priority="321" stopIfTrue="1">
      <formula>#REF!=4</formula>
    </cfRule>
  </conditionalFormatting>
  <conditionalFormatting sqref="W34">
    <cfRule type="cellIs" dxfId="305" priority="318" stopIfTrue="1" operator="notEqual">
      <formula>AR12</formula>
    </cfRule>
    <cfRule type="expression" dxfId="304" priority="319" stopIfTrue="1">
      <formula>#REF!=4</formula>
    </cfRule>
  </conditionalFormatting>
  <conditionalFormatting sqref="Z34">
    <cfRule type="cellIs" dxfId="303" priority="316" stopIfTrue="1" operator="notEqual">
      <formula>AS16</formula>
    </cfRule>
    <cfRule type="expression" dxfId="302" priority="317" stopIfTrue="1">
      <formula>#REF!=9</formula>
    </cfRule>
  </conditionalFormatting>
  <conditionalFormatting sqref="AA34">
    <cfRule type="cellIs" dxfId="301" priority="314" stopIfTrue="1" operator="notEqual">
      <formula>AR16</formula>
    </cfRule>
    <cfRule type="expression" dxfId="300" priority="315" stopIfTrue="1">
      <formula>#REF!=9</formula>
    </cfRule>
  </conditionalFormatting>
  <conditionalFormatting sqref="AD34">
    <cfRule type="cellIs" dxfId="299" priority="312" stopIfTrue="1" operator="notEqual">
      <formula>AS20</formula>
    </cfRule>
    <cfRule type="expression" dxfId="298" priority="313" stopIfTrue="1">
      <formula>#REF!=4</formula>
    </cfRule>
  </conditionalFormatting>
  <conditionalFormatting sqref="AE34">
    <cfRule type="cellIs" dxfId="297" priority="310" stopIfTrue="1" operator="notEqual">
      <formula>AR20</formula>
    </cfRule>
    <cfRule type="expression" dxfId="296" priority="311" stopIfTrue="1">
      <formula>#REF!=4</formula>
    </cfRule>
  </conditionalFormatting>
  <conditionalFormatting sqref="AJ34">
    <cfRule type="cellIs" dxfId="295" priority="308" stopIfTrue="1" operator="notEqual">
      <formula>AS26</formula>
    </cfRule>
    <cfRule type="expression" dxfId="294" priority="309" stopIfTrue="1">
      <formula>#REF!=13</formula>
    </cfRule>
  </conditionalFormatting>
  <conditionalFormatting sqref="AK34">
    <cfRule type="cellIs" dxfId="293" priority="306" stopIfTrue="1" operator="notEqual">
      <formula>AR26</formula>
    </cfRule>
    <cfRule type="expression" dxfId="292" priority="307" stopIfTrue="1">
      <formula>#REF!=13</formula>
    </cfRule>
  </conditionalFormatting>
  <conditionalFormatting sqref="AH34">
    <cfRule type="cellIs" dxfId="291" priority="304" stopIfTrue="1" operator="notEqual">
      <formula>AS24</formula>
    </cfRule>
    <cfRule type="expression" dxfId="290" priority="305" stopIfTrue="1">
      <formula>#REF!=10</formula>
    </cfRule>
  </conditionalFormatting>
  <conditionalFormatting sqref="AI34">
    <cfRule type="cellIs" dxfId="289" priority="302" stopIfTrue="1" operator="notEqual">
      <formula>AR24</formula>
    </cfRule>
    <cfRule type="expression" dxfId="288" priority="303" stopIfTrue="1">
      <formula>#REF!=10</formula>
    </cfRule>
  </conditionalFormatting>
  <conditionalFormatting sqref="AB34">
    <cfRule type="cellIs" dxfId="287" priority="300" stopIfTrue="1" operator="notEqual">
      <formula>AS18</formula>
    </cfRule>
    <cfRule type="expression" dxfId="286" priority="301" stopIfTrue="1">
      <formula>#REF!=14</formula>
    </cfRule>
  </conditionalFormatting>
  <conditionalFormatting sqref="AC34">
    <cfRule type="cellIs" dxfId="285" priority="298" stopIfTrue="1" operator="notEqual">
      <formula>AR18</formula>
    </cfRule>
    <cfRule type="expression" dxfId="284" priority="299" stopIfTrue="1">
      <formula>#REF!=14</formula>
    </cfRule>
  </conditionalFormatting>
  <conditionalFormatting sqref="AP34">
    <cfRule type="cellIs" dxfId="283" priority="296" stopIfTrue="1" operator="notEqual">
      <formula>AS32</formula>
    </cfRule>
    <cfRule type="expression" dxfId="282" priority="297" stopIfTrue="1">
      <formula>#REF!=4</formula>
    </cfRule>
  </conditionalFormatting>
  <conditionalFormatting sqref="AQ34">
    <cfRule type="cellIs" dxfId="281" priority="294" stopIfTrue="1" operator="notEqual">
      <formula>AR32</formula>
    </cfRule>
    <cfRule type="expression" dxfId="280" priority="295" stopIfTrue="1">
      <formula>#REF!=4</formula>
    </cfRule>
  </conditionalFormatting>
  <conditionalFormatting sqref="AL34">
    <cfRule type="cellIs" dxfId="279" priority="292" stopIfTrue="1" operator="notEqual">
      <formula>AS28</formula>
    </cfRule>
    <cfRule type="expression" dxfId="278" priority="293" stopIfTrue="1">
      <formula>#REF!=13</formula>
    </cfRule>
  </conditionalFormatting>
  <conditionalFormatting sqref="AM34">
    <cfRule type="cellIs" dxfId="277" priority="290" stopIfTrue="1" operator="notEqual">
      <formula>AR28</formula>
    </cfRule>
    <cfRule type="expression" dxfId="276" priority="291" stopIfTrue="1">
      <formula>#REF!=13</formula>
    </cfRule>
  </conditionalFormatting>
  <conditionalFormatting sqref="AV36">
    <cfRule type="cellIs" dxfId="275" priority="288" stopIfTrue="1" operator="notEqual">
      <formula>AU38</formula>
    </cfRule>
    <cfRule type="expression" dxfId="274" priority="289" stopIfTrue="1">
      <formula>$N$7=2</formula>
    </cfRule>
  </conditionalFormatting>
  <conditionalFormatting sqref="AW36">
    <cfRule type="cellIs" dxfId="273" priority="286" stopIfTrue="1" operator="notEqual">
      <formula>AT38</formula>
    </cfRule>
    <cfRule type="expression" dxfId="272" priority="287" stopIfTrue="1">
      <formula>$N$7=2</formula>
    </cfRule>
  </conditionalFormatting>
  <conditionalFormatting sqref="AX36">
    <cfRule type="cellIs" dxfId="271" priority="284" stopIfTrue="1" operator="notEqual">
      <formula>AU40</formula>
    </cfRule>
    <cfRule type="expression" dxfId="270" priority="285" stopIfTrue="1">
      <formula>$N$7=4</formula>
    </cfRule>
  </conditionalFormatting>
  <conditionalFormatting sqref="AY36">
    <cfRule type="cellIs" dxfId="269" priority="282" stopIfTrue="1" operator="notEqual">
      <formula>AT40</formula>
    </cfRule>
    <cfRule type="expression" dxfId="268" priority="283" stopIfTrue="1">
      <formula>$N$7=4</formula>
    </cfRule>
  </conditionalFormatting>
  <conditionalFormatting sqref="AZ36">
    <cfRule type="cellIs" dxfId="267" priority="280" stopIfTrue="1" operator="notEqual">
      <formula>AU42</formula>
    </cfRule>
    <cfRule type="expression" dxfId="266" priority="281" stopIfTrue="1">
      <formula>$N$7=5</formula>
    </cfRule>
  </conditionalFormatting>
  <conditionalFormatting sqref="BA36">
    <cfRule type="cellIs" dxfId="265" priority="278" stopIfTrue="1" operator="notEqual">
      <formula>AT42</formula>
    </cfRule>
    <cfRule type="expression" dxfId="264" priority="279" stopIfTrue="1">
      <formula>$N$7=5</formula>
    </cfRule>
  </conditionalFormatting>
  <conditionalFormatting sqref="BB36">
    <cfRule type="cellIs" dxfId="263" priority="276" stopIfTrue="1" operator="notEqual">
      <formula>AU44</formula>
    </cfRule>
    <cfRule type="expression" dxfId="262" priority="277" stopIfTrue="1">
      <formula>$N$7=6</formula>
    </cfRule>
  </conditionalFormatting>
  <conditionalFormatting sqref="BC36">
    <cfRule type="cellIs" dxfId="261" priority="274" stopIfTrue="1" operator="notEqual">
      <formula>AT44</formula>
    </cfRule>
    <cfRule type="expression" dxfId="260" priority="275" stopIfTrue="1">
      <formula>$N$7=6</formula>
    </cfRule>
  </conditionalFormatting>
  <conditionalFormatting sqref="BD36">
    <cfRule type="cellIs" dxfId="259" priority="272" stopIfTrue="1" operator="notEqual">
      <formula>AU46</formula>
    </cfRule>
    <cfRule type="expression" dxfId="258" priority="273" stopIfTrue="1">
      <formula>$N$7=7</formula>
    </cfRule>
  </conditionalFormatting>
  <conditionalFormatting sqref="BE36">
    <cfRule type="cellIs" dxfId="257" priority="270" stopIfTrue="1" operator="notEqual">
      <formula>AT46</formula>
    </cfRule>
    <cfRule type="expression" dxfId="256" priority="271" stopIfTrue="1">
      <formula>$N$7=7</formula>
    </cfRule>
  </conditionalFormatting>
  <conditionalFormatting sqref="BF36">
    <cfRule type="cellIs" dxfId="255" priority="268" stopIfTrue="1" operator="notEqual">
      <formula>AU48</formula>
    </cfRule>
    <cfRule type="expression" dxfId="254" priority="269" stopIfTrue="1">
      <formula>$N$7=8</formula>
    </cfRule>
  </conditionalFormatting>
  <conditionalFormatting sqref="BG36">
    <cfRule type="cellIs" dxfId="253" priority="266" stopIfTrue="1" operator="notEqual">
      <formula>AT48</formula>
    </cfRule>
    <cfRule type="expression" dxfId="252" priority="267" stopIfTrue="1">
      <formula>$N$7=8</formula>
    </cfRule>
  </conditionalFormatting>
  <conditionalFormatting sqref="BH36">
    <cfRule type="cellIs" dxfId="251" priority="264" stopIfTrue="1" operator="notEqual">
      <formula>AU50</formula>
    </cfRule>
    <cfRule type="expression" dxfId="250" priority="265" stopIfTrue="1">
      <formula>$N$7=9</formula>
    </cfRule>
  </conditionalFormatting>
  <conditionalFormatting sqref="BI36">
    <cfRule type="cellIs" dxfId="249" priority="262" stopIfTrue="1" operator="notEqual">
      <formula>AT50</formula>
    </cfRule>
    <cfRule type="expression" dxfId="248" priority="263" stopIfTrue="1">
      <formula>$N$7=9</formula>
    </cfRule>
  </conditionalFormatting>
  <conditionalFormatting sqref="BJ36">
    <cfRule type="cellIs" dxfId="247" priority="260" stopIfTrue="1" operator="notEqual">
      <formula>AU52</formula>
    </cfRule>
    <cfRule type="expression" dxfId="246" priority="261" stopIfTrue="1">
      <formula>$N$7=10</formula>
    </cfRule>
  </conditionalFormatting>
  <conditionalFormatting sqref="BK36">
    <cfRule type="cellIs" dxfId="245" priority="258" stopIfTrue="1" operator="notEqual">
      <formula>AT52</formula>
    </cfRule>
    <cfRule type="expression" dxfId="244" priority="259" stopIfTrue="1">
      <formula>$N$7=10</formula>
    </cfRule>
  </conditionalFormatting>
  <conditionalFormatting sqref="BM36">
    <cfRule type="cellIs" dxfId="243" priority="256" stopIfTrue="1" operator="notEqual">
      <formula>AT54</formula>
    </cfRule>
    <cfRule type="expression" dxfId="242" priority="257" stopIfTrue="1">
      <formula>$N$7=11</formula>
    </cfRule>
  </conditionalFormatting>
  <conditionalFormatting sqref="BN36">
    <cfRule type="cellIs" dxfId="241" priority="254" stopIfTrue="1" operator="notEqual">
      <formula>AU56</formula>
    </cfRule>
    <cfRule type="expression" dxfId="240" priority="255" stopIfTrue="1">
      <formula>$N$7=12</formula>
    </cfRule>
  </conditionalFormatting>
  <conditionalFormatting sqref="BO36">
    <cfRule type="cellIs" dxfId="239" priority="252" stopIfTrue="1" operator="notEqual">
      <formula>AT56</formula>
    </cfRule>
    <cfRule type="expression" dxfId="238" priority="253" stopIfTrue="1">
      <formula>$N$7=12</formula>
    </cfRule>
  </conditionalFormatting>
  <conditionalFormatting sqref="BP36">
    <cfRule type="cellIs" dxfId="237" priority="250" stopIfTrue="1" operator="notEqual">
      <formula>AU58</formula>
    </cfRule>
  </conditionalFormatting>
  <conditionalFormatting sqref="BQ36">
    <cfRule type="cellIs" dxfId="236" priority="248" stopIfTrue="1" operator="notEqual">
      <formula>AT58</formula>
    </cfRule>
  </conditionalFormatting>
  <conditionalFormatting sqref="BR36">
    <cfRule type="cellIs" dxfId="235" priority="246" stopIfTrue="1" operator="notEqual">
      <formula>AU60</formula>
    </cfRule>
    <cfRule type="expression" dxfId="234" priority="247" stopIfTrue="1">
      <formula>$N$7=1</formula>
    </cfRule>
  </conditionalFormatting>
  <conditionalFormatting sqref="BS36">
    <cfRule type="cellIs" dxfId="233" priority="244" stopIfTrue="1" operator="notEqual">
      <formula>AT60</formula>
    </cfRule>
    <cfRule type="expression" dxfId="232" priority="245" stopIfTrue="1">
      <formula>$N$7=1</formula>
    </cfRule>
  </conditionalFormatting>
  <conditionalFormatting sqref="BL36">
    <cfRule type="cellIs" dxfId="231" priority="242" stopIfTrue="1" operator="notEqual">
      <formula>AU54</formula>
    </cfRule>
    <cfRule type="expression" dxfId="230" priority="243" stopIfTrue="1">
      <formula>$N$7=11</formula>
    </cfRule>
  </conditionalFormatting>
  <conditionalFormatting sqref="AT38">
    <cfRule type="cellIs" dxfId="229" priority="240" stopIfTrue="1" operator="notEqual">
      <formula>AW36</formula>
    </cfRule>
    <cfRule type="expression" dxfId="228" priority="241" stopIfTrue="1">
      <formula>$N$7=2</formula>
    </cfRule>
  </conditionalFormatting>
  <conditionalFormatting sqref="AU38">
    <cfRule type="cellIs" dxfId="227" priority="238" stopIfTrue="1" operator="notEqual">
      <formula>AV36</formula>
    </cfRule>
    <cfRule type="expression" dxfId="226" priority="239" stopIfTrue="1">
      <formula>$N$7=2</formula>
    </cfRule>
  </conditionalFormatting>
  <conditionalFormatting sqref="AX38">
    <cfRule type="cellIs" dxfId="225" priority="236" stopIfTrue="1" operator="notEqual">
      <formula>AW40</formula>
    </cfRule>
    <cfRule type="expression" dxfId="224" priority="237" stopIfTrue="1">
      <formula>$N$7=5</formula>
    </cfRule>
  </conditionalFormatting>
  <conditionalFormatting sqref="AY38">
    <cfRule type="cellIs" dxfId="223" priority="234" stopIfTrue="1" operator="notEqual">
      <formula>AV40</formula>
    </cfRule>
    <cfRule type="expression" dxfId="222" priority="235" stopIfTrue="1">
      <formula>$N$7=5</formula>
    </cfRule>
  </conditionalFormatting>
  <conditionalFormatting sqref="AZ38">
    <cfRule type="cellIs" dxfId="221" priority="232" stopIfTrue="1" operator="notEqual">
      <formula>AW42</formula>
    </cfRule>
    <cfRule type="expression" dxfId="220" priority="233" stopIfTrue="1">
      <formula>$N$7=6</formula>
    </cfRule>
  </conditionalFormatting>
  <conditionalFormatting sqref="BA38">
    <cfRule type="cellIs" dxfId="219" priority="230" stopIfTrue="1" operator="notEqual">
      <formula>AV42</formula>
    </cfRule>
    <cfRule type="expression" dxfId="218" priority="231" stopIfTrue="1">
      <formula>$N$7=6</formula>
    </cfRule>
  </conditionalFormatting>
  <conditionalFormatting sqref="BB38">
    <cfRule type="cellIs" dxfId="217" priority="228" stopIfTrue="1" operator="notEqual">
      <formula>AW44</formula>
    </cfRule>
    <cfRule type="expression" dxfId="216" priority="229" stopIfTrue="1">
      <formula>$N$7=7</formula>
    </cfRule>
  </conditionalFormatting>
  <conditionalFormatting sqref="BC38">
    <cfRule type="cellIs" dxfId="215" priority="226" stopIfTrue="1" operator="notEqual">
      <formula>AV44</formula>
    </cfRule>
    <cfRule type="expression" dxfId="214" priority="227" stopIfTrue="1">
      <formula>$N$7=7</formula>
    </cfRule>
  </conditionalFormatting>
  <conditionalFormatting sqref="BD38">
    <cfRule type="cellIs" dxfId="213" priority="224" stopIfTrue="1" operator="notEqual">
      <formula>AW46</formula>
    </cfRule>
    <cfRule type="expression" dxfId="212" priority="225" stopIfTrue="1">
      <formula>$N$7=8</formula>
    </cfRule>
  </conditionalFormatting>
  <conditionalFormatting sqref="BE38">
    <cfRule type="cellIs" dxfId="211" priority="222" stopIfTrue="1" operator="notEqual">
      <formula>AV46</formula>
    </cfRule>
    <cfRule type="expression" dxfId="210" priority="223" stopIfTrue="1">
      <formula>$N$7=8</formula>
    </cfRule>
  </conditionalFormatting>
  <conditionalFormatting sqref="BF38">
    <cfRule type="cellIs" dxfId="209" priority="220" stopIfTrue="1" operator="notEqual">
      <formula>AW48</formula>
    </cfRule>
    <cfRule type="expression" dxfId="208" priority="221" stopIfTrue="1">
      <formula>$N$7=9</formula>
    </cfRule>
  </conditionalFormatting>
  <conditionalFormatting sqref="BG38">
    <cfRule type="cellIs" dxfId="207" priority="218" stopIfTrue="1" operator="notEqual">
      <formula>AV48</formula>
    </cfRule>
    <cfRule type="expression" dxfId="206" priority="219" stopIfTrue="1">
      <formula>$N$7=9</formula>
    </cfRule>
  </conditionalFormatting>
  <conditionalFormatting sqref="BH38">
    <cfRule type="cellIs" dxfId="205" priority="216" stopIfTrue="1" operator="notEqual">
      <formula>AW50</formula>
    </cfRule>
    <cfRule type="expression" dxfId="204" priority="217" stopIfTrue="1">
      <formula>$N$7=10</formula>
    </cfRule>
  </conditionalFormatting>
  <conditionalFormatting sqref="BI38">
    <cfRule type="cellIs" dxfId="203" priority="214" stopIfTrue="1" operator="notEqual">
      <formula>AV50</formula>
    </cfRule>
    <cfRule type="expression" dxfId="202" priority="215" stopIfTrue="1">
      <formula>$N$7=10</formula>
    </cfRule>
  </conditionalFormatting>
  <conditionalFormatting sqref="BJ38">
    <cfRule type="cellIs" dxfId="201" priority="212" stopIfTrue="1" operator="notEqual">
      <formula>AW52</formula>
    </cfRule>
    <cfRule type="expression" dxfId="200" priority="213" stopIfTrue="1">
      <formula>$N$7=11</formula>
    </cfRule>
  </conditionalFormatting>
  <conditionalFormatting sqref="BK38">
    <cfRule type="cellIs" dxfId="199" priority="210" stopIfTrue="1" operator="notEqual">
      <formula>AV52</formula>
    </cfRule>
    <cfRule type="expression" dxfId="198" priority="211" stopIfTrue="1">
      <formula>$N$7=11</formula>
    </cfRule>
  </conditionalFormatting>
  <conditionalFormatting sqref="BN38">
    <cfRule type="cellIs" dxfId="197" priority="208" stopIfTrue="1" operator="notEqual">
      <formula>AW56</formula>
    </cfRule>
  </conditionalFormatting>
  <conditionalFormatting sqref="BO38">
    <cfRule type="cellIs" dxfId="196" priority="206" stopIfTrue="1" operator="notEqual">
      <formula>AV56</formula>
    </cfRule>
  </conditionalFormatting>
  <conditionalFormatting sqref="BP38">
    <cfRule type="cellIs" dxfId="195" priority="204" stopIfTrue="1" operator="notEqual">
      <formula>AW58</formula>
    </cfRule>
    <cfRule type="expression" dxfId="194" priority="205" stopIfTrue="1">
      <formula>$N$7=1</formula>
    </cfRule>
  </conditionalFormatting>
  <conditionalFormatting sqref="BQ38">
    <cfRule type="cellIs" dxfId="193" priority="202" stopIfTrue="1" operator="notEqual">
      <formula>AV58</formula>
    </cfRule>
    <cfRule type="expression" dxfId="192" priority="203" stopIfTrue="1">
      <formula>$N$7=1</formula>
    </cfRule>
  </conditionalFormatting>
  <conditionalFormatting sqref="BR38">
    <cfRule type="cellIs" dxfId="191" priority="200" stopIfTrue="1" operator="notEqual">
      <formula>AW60</formula>
    </cfRule>
    <cfRule type="expression" dxfId="190" priority="201" stopIfTrue="1">
      <formula>$N$7=3</formula>
    </cfRule>
  </conditionalFormatting>
  <conditionalFormatting sqref="BS38">
    <cfRule type="cellIs" dxfId="189" priority="198" stopIfTrue="1" operator="notEqual">
      <formula>AV60</formula>
    </cfRule>
    <cfRule type="expression" dxfId="188" priority="199" stopIfTrue="1">
      <formula>$N$7=3</formula>
    </cfRule>
  </conditionalFormatting>
  <conditionalFormatting sqref="BL38">
    <cfRule type="cellIs" dxfId="187" priority="196" stopIfTrue="1" operator="notEqual">
      <formula>AW54</formula>
    </cfRule>
    <cfRule type="expression" dxfId="186" priority="197" stopIfTrue="1">
      <formula>$N$7=12</formula>
    </cfRule>
  </conditionalFormatting>
  <conditionalFormatting sqref="BM38">
    <cfRule type="cellIs" dxfId="185" priority="194" stopIfTrue="1" operator="notEqual">
      <formula>AV54</formula>
    </cfRule>
    <cfRule type="expression" dxfId="184" priority="195" stopIfTrue="1">
      <formula>$N$7=12</formula>
    </cfRule>
  </conditionalFormatting>
  <conditionalFormatting sqref="BP40">
    <cfRule type="cellIs" dxfId="183" priority="192" stopIfTrue="1" operator="notEqual">
      <formula>AY58</formula>
    </cfRule>
    <cfRule type="expression" dxfId="182" priority="193" stopIfTrue="1">
      <formula>$N$7=3</formula>
    </cfRule>
  </conditionalFormatting>
  <conditionalFormatting sqref="BQ40">
    <cfRule type="cellIs" dxfId="181" priority="190" stopIfTrue="1" operator="notEqual">
      <formula>AX58</formula>
    </cfRule>
    <cfRule type="expression" dxfId="180" priority="191" stopIfTrue="1">
      <formula>$N$7=3</formula>
    </cfRule>
  </conditionalFormatting>
  <conditionalFormatting sqref="BR40">
    <cfRule type="cellIs" dxfId="179" priority="188" stopIfTrue="1" operator="notEqual">
      <formula>AY60</formula>
    </cfRule>
    <cfRule type="expression" dxfId="178" priority="189" stopIfTrue="1">
      <formula>$N$7=7</formula>
    </cfRule>
  </conditionalFormatting>
  <conditionalFormatting sqref="BS40">
    <cfRule type="cellIs" dxfId="177" priority="186" stopIfTrue="1" operator="notEqual">
      <formula>AX60</formula>
    </cfRule>
    <cfRule type="expression" dxfId="176" priority="187" stopIfTrue="1">
      <formula>$N$7=7</formula>
    </cfRule>
  </conditionalFormatting>
  <conditionalFormatting sqref="AT40">
    <cfRule type="cellIs" dxfId="175" priority="184" stopIfTrue="1" operator="notEqual">
      <formula>AY36</formula>
    </cfRule>
    <cfRule type="expression" dxfId="174" priority="185" stopIfTrue="1">
      <formula>$N$7=4</formula>
    </cfRule>
  </conditionalFormatting>
  <conditionalFormatting sqref="AU40">
    <cfRule type="cellIs" dxfId="173" priority="182" stopIfTrue="1" operator="notEqual">
      <formula>AX36</formula>
    </cfRule>
    <cfRule type="expression" dxfId="172" priority="183" stopIfTrue="1">
      <formula>$N$7=4</formula>
    </cfRule>
  </conditionalFormatting>
  <conditionalFormatting sqref="AV40">
    <cfRule type="cellIs" dxfId="171" priority="180" stopIfTrue="1" operator="notEqual">
      <formula>AY38</formula>
    </cfRule>
    <cfRule type="expression" dxfId="170" priority="181" stopIfTrue="1">
      <formula>$N$7=5</formula>
    </cfRule>
  </conditionalFormatting>
  <conditionalFormatting sqref="AW40">
    <cfRule type="cellIs" dxfId="169" priority="178" stopIfTrue="1" operator="notEqual">
      <formula>AX38</formula>
    </cfRule>
    <cfRule type="expression" dxfId="168" priority="179" stopIfTrue="1">
      <formula>$N$7=5</formula>
    </cfRule>
  </conditionalFormatting>
  <conditionalFormatting sqref="AZ40">
    <cfRule type="cellIs" dxfId="167" priority="176" stopIfTrue="1" operator="notEqual">
      <formula>AY42</formula>
    </cfRule>
    <cfRule type="expression" dxfId="166" priority="177" stopIfTrue="1">
      <formula>$N$7=8</formula>
    </cfRule>
  </conditionalFormatting>
  <conditionalFormatting sqref="BA40">
    <cfRule type="cellIs" dxfId="165" priority="174" stopIfTrue="1" operator="notEqual">
      <formula>AX42</formula>
    </cfRule>
    <cfRule type="expression" dxfId="164" priority="175" stopIfTrue="1">
      <formula>$N$7=8</formula>
    </cfRule>
  </conditionalFormatting>
  <conditionalFormatting sqref="BB40">
    <cfRule type="cellIs" dxfId="163" priority="172" stopIfTrue="1" operator="notEqual">
      <formula>AY44</formula>
    </cfRule>
    <cfRule type="expression" dxfId="162" priority="173" stopIfTrue="1">
      <formula>$N$7=9</formula>
    </cfRule>
  </conditionalFormatting>
  <conditionalFormatting sqref="BC40">
    <cfRule type="cellIs" dxfId="161" priority="170" stopIfTrue="1" operator="notEqual">
      <formula>AX44</formula>
    </cfRule>
    <cfRule type="expression" dxfId="160" priority="171" stopIfTrue="1">
      <formula>$N$7=9</formula>
    </cfRule>
  </conditionalFormatting>
  <conditionalFormatting sqref="BD40">
    <cfRule type="cellIs" dxfId="159" priority="168" stopIfTrue="1" operator="notEqual">
      <formula>AY46</formula>
    </cfRule>
    <cfRule type="expression" dxfId="158" priority="169" stopIfTrue="1">
      <formula>$N$7=10</formula>
    </cfRule>
  </conditionalFormatting>
  <conditionalFormatting sqref="BE40">
    <cfRule type="cellIs" dxfId="157" priority="166" stopIfTrue="1" operator="notEqual">
      <formula>AX46</formula>
    </cfRule>
    <cfRule type="expression" dxfId="156" priority="167" stopIfTrue="1">
      <formula>$N$7=10</formula>
    </cfRule>
  </conditionalFormatting>
  <conditionalFormatting sqref="BF40">
    <cfRule type="cellIs" dxfId="155" priority="164" stopIfTrue="1" operator="notEqual">
      <formula>AY48</formula>
    </cfRule>
    <cfRule type="expression" dxfId="154" priority="165" stopIfTrue="1">
      <formula>$N$7=11</formula>
    </cfRule>
  </conditionalFormatting>
  <conditionalFormatting sqref="BG40">
    <cfRule type="cellIs" dxfId="153" priority="162" stopIfTrue="1" operator="notEqual">
      <formula>AX48</formula>
    </cfRule>
    <cfRule type="expression" dxfId="152" priority="163" stopIfTrue="1">
      <formula>$N$7=11</formula>
    </cfRule>
  </conditionalFormatting>
  <conditionalFormatting sqref="BH40">
    <cfRule type="cellIs" dxfId="151" priority="160" stopIfTrue="1" operator="notEqual">
      <formula>AY50</formula>
    </cfRule>
    <cfRule type="expression" dxfId="150" priority="161" stopIfTrue="1">
      <formula>$N$7=12</formula>
    </cfRule>
  </conditionalFormatting>
  <conditionalFormatting sqref="BI40">
    <cfRule type="cellIs" dxfId="149" priority="158" stopIfTrue="1" operator="notEqual">
      <formula>AX50</formula>
    </cfRule>
    <cfRule type="expression" dxfId="148" priority="159" stopIfTrue="1">
      <formula>$N$7=12</formula>
    </cfRule>
  </conditionalFormatting>
  <conditionalFormatting sqref="BJ40">
    <cfRule type="cellIs" dxfId="147" priority="156" stopIfTrue="1" operator="notEqual">
      <formula>AY52</formula>
    </cfRule>
  </conditionalFormatting>
  <conditionalFormatting sqref="BK40">
    <cfRule type="cellIs" dxfId="146" priority="154" stopIfTrue="1" operator="notEqual">
      <formula>AX52</formula>
    </cfRule>
  </conditionalFormatting>
  <conditionalFormatting sqref="BL40">
    <cfRule type="cellIs" dxfId="145" priority="152" stopIfTrue="1" operator="notEqual">
      <formula>AY54</formula>
    </cfRule>
    <cfRule type="expression" dxfId="144" priority="153" stopIfTrue="1">
      <formula>$N$7=1</formula>
    </cfRule>
  </conditionalFormatting>
  <conditionalFormatting sqref="BM40">
    <cfRule type="cellIs" dxfId="143" priority="150" stopIfTrue="1" operator="notEqual">
      <formula>AX54</formula>
    </cfRule>
    <cfRule type="expression" dxfId="142" priority="151" stopIfTrue="1">
      <formula>$N$7=1</formula>
    </cfRule>
  </conditionalFormatting>
  <conditionalFormatting sqref="BN40">
    <cfRule type="cellIs" dxfId="141" priority="148" stopIfTrue="1" operator="notEqual">
      <formula>AY56</formula>
    </cfRule>
    <cfRule type="expression" dxfId="140" priority="149" stopIfTrue="1">
      <formula>$N$7=2</formula>
    </cfRule>
  </conditionalFormatting>
  <conditionalFormatting sqref="BO40">
    <cfRule type="cellIs" dxfId="139" priority="146" stopIfTrue="1" operator="notEqual">
      <formula>AX56</formula>
    </cfRule>
    <cfRule type="expression" dxfId="138" priority="147" stopIfTrue="1">
      <formula>$N$7=2</formula>
    </cfRule>
  </conditionalFormatting>
  <conditionalFormatting sqref="BN42">
    <cfRule type="cellIs" dxfId="137" priority="144" stopIfTrue="1" operator="notEqual">
      <formula>BA56</formula>
    </cfRule>
    <cfRule type="expression" dxfId="136" priority="145" stopIfTrue="1">
      <formula>$N$7=3</formula>
    </cfRule>
  </conditionalFormatting>
  <conditionalFormatting sqref="BO42">
    <cfRule type="cellIs" dxfId="135" priority="142" stopIfTrue="1" operator="notEqual">
      <formula>AZ56</formula>
    </cfRule>
    <cfRule type="expression" dxfId="134" priority="143" stopIfTrue="1">
      <formula>$N$7=3</formula>
    </cfRule>
  </conditionalFormatting>
  <conditionalFormatting sqref="BP42">
    <cfRule type="cellIs" dxfId="133" priority="140" stopIfTrue="1" operator="notEqual">
      <formula>BA58</formula>
    </cfRule>
    <cfRule type="expression" dxfId="132" priority="141" stopIfTrue="1">
      <formula>$N$7=4</formula>
    </cfRule>
  </conditionalFormatting>
  <conditionalFormatting sqref="BQ42">
    <cfRule type="cellIs" dxfId="131" priority="138" stopIfTrue="1" operator="notEqual">
      <formula>AZ58</formula>
    </cfRule>
    <cfRule type="expression" dxfId="130" priority="139" stopIfTrue="1">
      <formula>$N$7=4</formula>
    </cfRule>
  </conditionalFormatting>
  <conditionalFormatting sqref="BR42">
    <cfRule type="cellIs" dxfId="129" priority="136" stopIfTrue="1" operator="notEqual">
      <formula>BA60</formula>
    </cfRule>
    <cfRule type="expression" dxfId="128" priority="137" stopIfTrue="1">
      <formula>$N$7=9</formula>
    </cfRule>
  </conditionalFormatting>
  <conditionalFormatting sqref="BS42">
    <cfRule type="cellIs" dxfId="127" priority="134" stopIfTrue="1" operator="notEqual">
      <formula>AZ60</formula>
    </cfRule>
    <cfRule type="expression" dxfId="126" priority="135" stopIfTrue="1">
      <formula>$N$7=9</formula>
    </cfRule>
  </conditionalFormatting>
  <conditionalFormatting sqref="AT42">
    <cfRule type="cellIs" dxfId="125" priority="132" stopIfTrue="1" operator="notEqual">
      <formula>BA36</formula>
    </cfRule>
    <cfRule type="expression" dxfId="124" priority="133" stopIfTrue="1">
      <formula>$N$7=5</formula>
    </cfRule>
  </conditionalFormatting>
  <conditionalFormatting sqref="AU42">
    <cfRule type="cellIs" dxfId="123" priority="130" stopIfTrue="1" operator="notEqual">
      <formula>AZ36</formula>
    </cfRule>
    <cfRule type="expression" dxfId="122" priority="131" stopIfTrue="1">
      <formula>$N$7=5</formula>
    </cfRule>
  </conditionalFormatting>
  <conditionalFormatting sqref="AV42">
    <cfRule type="cellIs" dxfId="121" priority="128" stopIfTrue="1" operator="notEqual">
      <formula>BA38</formula>
    </cfRule>
    <cfRule type="expression" dxfId="120" priority="129" stopIfTrue="1">
      <formula>$N$7=6</formula>
    </cfRule>
  </conditionalFormatting>
  <conditionalFormatting sqref="AW42">
    <cfRule type="cellIs" dxfId="119" priority="126" stopIfTrue="1" operator="notEqual">
      <formula>AZ38</formula>
    </cfRule>
    <cfRule type="expression" dxfId="118" priority="127" stopIfTrue="1">
      <formula>$N$7=6</formula>
    </cfRule>
  </conditionalFormatting>
  <conditionalFormatting sqref="AX42">
    <cfRule type="cellIs" dxfId="117" priority="124" stopIfTrue="1" operator="notEqual">
      <formula>BA40</formula>
    </cfRule>
    <cfRule type="expression" dxfId="116" priority="125" stopIfTrue="1">
      <formula>$N$7=8</formula>
    </cfRule>
  </conditionalFormatting>
  <conditionalFormatting sqref="AY42">
    <cfRule type="cellIs" dxfId="115" priority="122" stopIfTrue="1" operator="notEqual">
      <formula>AZ40</formula>
    </cfRule>
    <cfRule type="expression" dxfId="114" priority="123" stopIfTrue="1">
      <formula>$N$7=8</formula>
    </cfRule>
  </conditionalFormatting>
  <conditionalFormatting sqref="BB42">
    <cfRule type="cellIs" dxfId="113" priority="120" stopIfTrue="1" operator="notEqual">
      <formula>BA44</formula>
    </cfRule>
    <cfRule type="expression" dxfId="112" priority="121" stopIfTrue="1">
      <formula>$N$7=10</formula>
    </cfRule>
  </conditionalFormatting>
  <conditionalFormatting sqref="BC42">
    <cfRule type="cellIs" dxfId="111" priority="118" stopIfTrue="1" operator="notEqual">
      <formula>AZ44</formula>
    </cfRule>
    <cfRule type="expression" dxfId="110" priority="119" stopIfTrue="1">
      <formula>$N$7=10</formula>
    </cfRule>
  </conditionalFormatting>
  <conditionalFormatting sqref="BD42">
    <cfRule type="cellIs" dxfId="109" priority="116" stopIfTrue="1" operator="notEqual">
      <formula>BA46</formula>
    </cfRule>
    <cfRule type="expression" dxfId="108" priority="117" stopIfTrue="1">
      <formula>$N$7=11</formula>
    </cfRule>
  </conditionalFormatting>
  <conditionalFormatting sqref="BE42">
    <cfRule type="cellIs" dxfId="107" priority="114" stopIfTrue="1" operator="notEqual">
      <formula>AZ46</formula>
    </cfRule>
    <cfRule type="expression" dxfId="106" priority="115" stopIfTrue="1">
      <formula>$N$7=11</formula>
    </cfRule>
  </conditionalFormatting>
  <conditionalFormatting sqref="BF42">
    <cfRule type="cellIs" dxfId="105" priority="112" stopIfTrue="1" operator="notEqual">
      <formula>BA48</formula>
    </cfRule>
    <cfRule type="expression" dxfId="104" priority="113" stopIfTrue="1">
      <formula>$N$7=12</formula>
    </cfRule>
  </conditionalFormatting>
  <conditionalFormatting sqref="BG42">
    <cfRule type="cellIs" dxfId="103" priority="110" stopIfTrue="1" operator="notEqual">
      <formula>AZ48</formula>
    </cfRule>
    <cfRule type="expression" dxfId="102" priority="111" stopIfTrue="1">
      <formula>$N$7=12</formula>
    </cfRule>
  </conditionalFormatting>
  <conditionalFormatting sqref="BH42">
    <cfRule type="cellIs" dxfId="101" priority="108" stopIfTrue="1" operator="notEqual">
      <formula>BA50</formula>
    </cfRule>
  </conditionalFormatting>
  <conditionalFormatting sqref="BI42">
    <cfRule type="cellIs" dxfId="100" priority="106" stopIfTrue="1" operator="notEqual">
      <formula>AZ50</formula>
    </cfRule>
  </conditionalFormatting>
  <conditionalFormatting sqref="BJ42">
    <cfRule type="cellIs" dxfId="99" priority="104" stopIfTrue="1" operator="notEqual">
      <formula>BA52</formula>
    </cfRule>
    <cfRule type="expression" dxfId="98" priority="105" stopIfTrue="1">
      <formula>$N$7=1</formula>
    </cfRule>
  </conditionalFormatting>
  <conditionalFormatting sqref="BK42">
    <cfRule type="cellIs" dxfId="97" priority="102" stopIfTrue="1" operator="notEqual">
      <formula>AZ52</formula>
    </cfRule>
    <cfRule type="expression" dxfId="96" priority="103" stopIfTrue="1">
      <formula>$N$7=1</formula>
    </cfRule>
  </conditionalFormatting>
  <conditionalFormatting sqref="BL42">
    <cfRule type="cellIs" dxfId="95" priority="100" stopIfTrue="1" operator="notEqual">
      <formula>BA54</formula>
    </cfRule>
    <cfRule type="expression" dxfId="94" priority="101" stopIfTrue="1">
      <formula>$N$7=2</formula>
    </cfRule>
  </conditionalFormatting>
  <conditionalFormatting sqref="BM42">
    <cfRule type="cellIs" dxfId="93" priority="98" stopIfTrue="1" operator="notEqual">
      <formula>AZ54</formula>
    </cfRule>
    <cfRule type="expression" dxfId="92" priority="99" stopIfTrue="1">
      <formula>$N$7=2</formula>
    </cfRule>
  </conditionalFormatting>
  <conditionalFormatting sqref="BL44">
    <cfRule type="cellIs" dxfId="91" priority="96" stopIfTrue="1" operator="notEqual">
      <formula>BC54</formula>
    </cfRule>
    <cfRule type="expression" dxfId="90" priority="97" stopIfTrue="1">
      <formula>$N$7=3</formula>
    </cfRule>
  </conditionalFormatting>
  <conditionalFormatting sqref="BM44">
    <cfRule type="cellIs" dxfId="89" priority="94" stopIfTrue="1" operator="notEqual">
      <formula>BB54</formula>
    </cfRule>
    <cfRule type="expression" dxfId="88" priority="95" stopIfTrue="1">
      <formula>$N$7=3</formula>
    </cfRule>
  </conditionalFormatting>
  <conditionalFormatting sqref="BN44">
    <cfRule type="cellIs" dxfId="87" priority="92" stopIfTrue="1" operator="notEqual">
      <formula>BC56</formula>
    </cfRule>
    <cfRule type="expression" dxfId="86" priority="93" stopIfTrue="1">
      <formula>$N$7=4</formula>
    </cfRule>
  </conditionalFormatting>
  <conditionalFormatting sqref="BO44">
    <cfRule type="cellIs" dxfId="85" priority="90" stopIfTrue="1" operator="notEqual">
      <formula>BB56</formula>
    </cfRule>
    <cfRule type="expression" dxfId="84" priority="91" stopIfTrue="1">
      <formula>$N$7=4</formula>
    </cfRule>
  </conditionalFormatting>
  <conditionalFormatting sqref="BP44">
    <cfRule type="cellIs" dxfId="83" priority="88" stopIfTrue="1" operator="notEqual">
      <formula>BC58</formula>
    </cfRule>
    <cfRule type="expression" dxfId="82" priority="89" stopIfTrue="1">
      <formula>$N$7=5</formula>
    </cfRule>
  </conditionalFormatting>
  <conditionalFormatting sqref="BQ44">
    <cfRule type="cellIs" dxfId="81" priority="86" stopIfTrue="1" operator="notEqual">
      <formula>BB58</formula>
    </cfRule>
    <cfRule type="expression" dxfId="80" priority="87" stopIfTrue="1">
      <formula>$N$7=5</formula>
    </cfRule>
  </conditionalFormatting>
  <conditionalFormatting sqref="BR44">
    <cfRule type="cellIs" dxfId="79" priority="84" stopIfTrue="1" operator="notEqual">
      <formula>BC60</formula>
    </cfRule>
    <cfRule type="expression" dxfId="78" priority="85" stopIfTrue="1">
      <formula>$N$7=11</formula>
    </cfRule>
  </conditionalFormatting>
  <conditionalFormatting sqref="BS44">
    <cfRule type="cellIs" dxfId="77" priority="82" stopIfTrue="1" operator="notEqual">
      <formula>BB60</formula>
    </cfRule>
    <cfRule type="expression" dxfId="76" priority="83" stopIfTrue="1">
      <formula>$N$7=11</formula>
    </cfRule>
  </conditionalFormatting>
  <conditionalFormatting sqref="AT44">
    <cfRule type="cellIs" dxfId="75" priority="80" stopIfTrue="1" operator="notEqual">
      <formula>BC36</formula>
    </cfRule>
    <cfRule type="expression" dxfId="74" priority="81" stopIfTrue="1">
      <formula>$N$7=6</formula>
    </cfRule>
  </conditionalFormatting>
  <conditionalFormatting sqref="AU44">
    <cfRule type="cellIs" dxfId="73" priority="78" stopIfTrue="1" operator="notEqual">
      <formula>BB36</formula>
    </cfRule>
    <cfRule type="expression" dxfId="72" priority="79" stopIfTrue="1">
      <formula>$N$7=6</formula>
    </cfRule>
  </conditionalFormatting>
  <conditionalFormatting sqref="AV44">
    <cfRule type="cellIs" dxfId="71" priority="76" stopIfTrue="1" operator="notEqual">
      <formula>BC38</formula>
    </cfRule>
    <cfRule type="expression" dxfId="70" priority="77" stopIfTrue="1">
      <formula>$N$7=7</formula>
    </cfRule>
  </conditionalFormatting>
  <conditionalFormatting sqref="AW44">
    <cfRule type="cellIs" dxfId="69" priority="74" stopIfTrue="1" operator="notEqual">
      <formula>BB38</formula>
    </cfRule>
    <cfRule type="expression" dxfId="68" priority="75" stopIfTrue="1">
      <formula>$N$7=7</formula>
    </cfRule>
  </conditionalFormatting>
  <conditionalFormatting sqref="AX44">
    <cfRule type="cellIs" dxfId="67" priority="72" stopIfTrue="1" operator="notEqual">
      <formula>BC40</formula>
    </cfRule>
    <cfRule type="expression" dxfId="66" priority="73" stopIfTrue="1">
      <formula>$N$7=9</formula>
    </cfRule>
  </conditionalFormatting>
  <conditionalFormatting sqref="AY44">
    <cfRule type="cellIs" dxfId="65" priority="70" stopIfTrue="1" operator="notEqual">
      <formula>BB40</formula>
    </cfRule>
    <cfRule type="expression" dxfId="64" priority="71" stopIfTrue="1">
      <formula>$N$7=9</formula>
    </cfRule>
  </conditionalFormatting>
  <conditionalFormatting sqref="AZ44">
    <cfRule type="cellIs" dxfId="63" priority="68" stopIfTrue="1" operator="notEqual">
      <formula>BC42</formula>
    </cfRule>
    <cfRule type="expression" dxfId="62" priority="69" stopIfTrue="1">
      <formula>$N$7=10</formula>
    </cfRule>
  </conditionalFormatting>
  <conditionalFormatting sqref="BA44">
    <cfRule type="cellIs" dxfId="61" priority="66" stopIfTrue="1" operator="notEqual">
      <formula>BB42</formula>
    </cfRule>
    <cfRule type="expression" dxfId="60" priority="67" stopIfTrue="1">
      <formula>$N$7=10</formula>
    </cfRule>
  </conditionalFormatting>
  <conditionalFormatting sqref="BD44">
    <cfRule type="cellIs" dxfId="59" priority="64" stopIfTrue="1" operator="notEqual">
      <formula>BC46</formula>
    </cfRule>
    <cfRule type="expression" dxfId="58" priority="65" stopIfTrue="1">
      <formula>$N$7=12</formula>
    </cfRule>
  </conditionalFormatting>
  <conditionalFormatting sqref="BE44">
    <cfRule type="cellIs" dxfId="57" priority="62" stopIfTrue="1" operator="notEqual">
      <formula>BB46</formula>
    </cfRule>
    <cfRule type="expression" dxfId="56" priority="63" stopIfTrue="1">
      <formula>$N$7=12</formula>
    </cfRule>
  </conditionalFormatting>
  <conditionalFormatting sqref="BF44">
    <cfRule type="cellIs" dxfId="55" priority="60" stopIfTrue="1" operator="notEqual">
      <formula>BC48</formula>
    </cfRule>
  </conditionalFormatting>
  <conditionalFormatting sqref="BG44">
    <cfRule type="cellIs" dxfId="54" priority="58" stopIfTrue="1" operator="notEqual">
      <formula>BB48</formula>
    </cfRule>
  </conditionalFormatting>
  <conditionalFormatting sqref="BH44">
    <cfRule type="cellIs" dxfId="53" priority="56" stopIfTrue="1" operator="notEqual">
      <formula>BC50</formula>
    </cfRule>
    <cfRule type="expression" dxfId="52" priority="57" stopIfTrue="1">
      <formula>$N$7=1</formula>
    </cfRule>
  </conditionalFormatting>
  <conditionalFormatting sqref="BI44">
    <cfRule type="cellIs" dxfId="51" priority="54" stopIfTrue="1" operator="notEqual">
      <formula>BB50</formula>
    </cfRule>
    <cfRule type="expression" dxfId="50" priority="55" stopIfTrue="1">
      <formula>$N$7=1</formula>
    </cfRule>
  </conditionalFormatting>
  <conditionalFormatting sqref="BJ44">
    <cfRule type="cellIs" dxfId="49" priority="52" stopIfTrue="1" operator="notEqual">
      <formula>BC52</formula>
    </cfRule>
    <cfRule type="expression" dxfId="48" priority="53" stopIfTrue="1">
      <formula>$N$7=2</formula>
    </cfRule>
  </conditionalFormatting>
  <conditionalFormatting sqref="BK44">
    <cfRule type="cellIs" dxfId="47" priority="50" stopIfTrue="1" operator="notEqual">
      <formula>BB52</formula>
    </cfRule>
    <cfRule type="expression" dxfId="46" priority="51" stopIfTrue="1">
      <formula>$N$7=2</formula>
    </cfRule>
  </conditionalFormatting>
  <conditionalFormatting sqref="BJ46">
    <cfRule type="cellIs" dxfId="45" priority="48" stopIfTrue="1" operator="notEqual">
      <formula>BE52</formula>
    </cfRule>
    <cfRule type="expression" dxfId="44" priority="49" stopIfTrue="1">
      <formula>$N$7=3</formula>
    </cfRule>
  </conditionalFormatting>
  <conditionalFormatting sqref="BK46">
    <cfRule type="cellIs" dxfId="43" priority="46" stopIfTrue="1" operator="notEqual">
      <formula>BD52</formula>
    </cfRule>
    <cfRule type="expression" dxfId="42" priority="47" stopIfTrue="1">
      <formula>$N$7=3</formula>
    </cfRule>
  </conditionalFormatting>
  <conditionalFormatting sqref="BL46">
    <cfRule type="cellIs" dxfId="41" priority="44" stopIfTrue="1" operator="notEqual">
      <formula>BE54</formula>
    </cfRule>
    <cfRule type="expression" dxfId="40" priority="45" stopIfTrue="1">
      <formula>$N$7=4</formula>
    </cfRule>
  </conditionalFormatting>
  <conditionalFormatting sqref="BM46">
    <cfRule type="cellIs" dxfId="39" priority="42" stopIfTrue="1" operator="notEqual">
      <formula>BD54</formula>
    </cfRule>
    <cfRule type="expression" dxfId="38" priority="43" stopIfTrue="1">
      <formula>$N$7=4</formula>
    </cfRule>
  </conditionalFormatting>
  <conditionalFormatting sqref="BN46">
    <cfRule type="cellIs" dxfId="37" priority="40" stopIfTrue="1" operator="notEqual">
      <formula>BE56</formula>
    </cfRule>
    <cfRule type="expression" dxfId="36" priority="41" stopIfTrue="1">
      <formula>$N$7=5</formula>
    </cfRule>
  </conditionalFormatting>
  <conditionalFormatting sqref="BO46">
    <cfRule type="cellIs" dxfId="35" priority="38" stopIfTrue="1" operator="notEqual">
      <formula>BD56</formula>
    </cfRule>
    <cfRule type="expression" dxfId="34" priority="39" stopIfTrue="1">
      <formula>$N$7=5</formula>
    </cfRule>
  </conditionalFormatting>
  <conditionalFormatting sqref="BP46">
    <cfRule type="cellIs" dxfId="33" priority="36" stopIfTrue="1" operator="notEqual">
      <formula>BE58</formula>
    </cfRule>
    <cfRule type="expression" dxfId="32" priority="37" stopIfTrue="1">
      <formula>$N$7=6</formula>
    </cfRule>
  </conditionalFormatting>
  <conditionalFormatting sqref="BQ46">
    <cfRule type="cellIs" dxfId="31" priority="34" stopIfTrue="1" operator="notEqual">
      <formula>BD58</formula>
    </cfRule>
    <cfRule type="expression" dxfId="30" priority="35" stopIfTrue="1">
      <formula>$N$7=6</formula>
    </cfRule>
  </conditionalFormatting>
  <conditionalFormatting sqref="BR46">
    <cfRule type="cellIs" dxfId="29" priority="32" stopIfTrue="1" operator="notEqual">
      <formula>BE60</formula>
    </cfRule>
  </conditionalFormatting>
  <conditionalFormatting sqref="BS46">
    <cfRule type="cellIs" dxfId="28" priority="30" stopIfTrue="1" operator="notEqual">
      <formula>BD60</formula>
    </cfRule>
  </conditionalFormatting>
  <conditionalFormatting sqref="AT46">
    <cfRule type="cellIs" dxfId="27" priority="28" stopIfTrue="1" operator="notEqual">
      <formula>BE36</formula>
    </cfRule>
    <cfRule type="expression" dxfId="26" priority="29" stopIfTrue="1">
      <formula>$N$7=7</formula>
    </cfRule>
  </conditionalFormatting>
  <conditionalFormatting sqref="AU46">
    <cfRule type="cellIs" dxfId="25" priority="26" stopIfTrue="1" operator="notEqual">
      <formula>BD36</formula>
    </cfRule>
    <cfRule type="expression" dxfId="24" priority="27" stopIfTrue="1">
      <formula>$N$7=7</formula>
    </cfRule>
  </conditionalFormatting>
  <conditionalFormatting sqref="AV46">
    <cfRule type="cellIs" dxfId="23" priority="24" stopIfTrue="1" operator="notEqual">
      <formula>BE38</formula>
    </cfRule>
    <cfRule type="expression" dxfId="22" priority="25" stopIfTrue="1">
      <formula>$N$7=8</formula>
    </cfRule>
  </conditionalFormatting>
  <conditionalFormatting sqref="AW46">
    <cfRule type="cellIs" dxfId="21" priority="22" stopIfTrue="1" operator="notEqual">
      <formula>BD38</formula>
    </cfRule>
    <cfRule type="expression" dxfId="20" priority="23" stopIfTrue="1">
      <formula>$N$7=8</formula>
    </cfRule>
  </conditionalFormatting>
  <conditionalFormatting sqref="AX46">
    <cfRule type="cellIs" dxfId="19" priority="20" stopIfTrue="1" operator="notEqual">
      <formula>BE40</formula>
    </cfRule>
    <cfRule type="expression" dxfId="18" priority="21" stopIfTrue="1">
      <formula>$N$7=10</formula>
    </cfRule>
  </conditionalFormatting>
  <conditionalFormatting sqref="AY46">
    <cfRule type="cellIs" dxfId="17" priority="18" stopIfTrue="1" operator="notEqual">
      <formula>BD40</formula>
    </cfRule>
    <cfRule type="expression" dxfId="16" priority="19" stopIfTrue="1">
      <formula>$N$7=10</formula>
    </cfRule>
  </conditionalFormatting>
  <conditionalFormatting sqref="AZ46">
    <cfRule type="cellIs" dxfId="15" priority="16" stopIfTrue="1" operator="notEqual">
      <formula>BE42</formula>
    </cfRule>
    <cfRule type="expression" dxfId="14" priority="17" stopIfTrue="1">
      <formula>$N$7=11</formula>
    </cfRule>
  </conditionalFormatting>
  <conditionalFormatting sqref="BA46">
    <cfRule type="cellIs" dxfId="13" priority="14" stopIfTrue="1" operator="notEqual">
      <formula>BD42</formula>
    </cfRule>
    <cfRule type="expression" dxfId="12" priority="15" stopIfTrue="1">
      <formula>$N$7=11</formula>
    </cfRule>
  </conditionalFormatting>
  <conditionalFormatting sqref="BB46">
    <cfRule type="cellIs" dxfId="11" priority="12" stopIfTrue="1" operator="notEqual">
      <formula>BE44</formula>
    </cfRule>
    <cfRule type="expression" dxfId="10" priority="13" stopIfTrue="1">
      <formula>$N$7=12</formula>
    </cfRule>
  </conditionalFormatting>
  <conditionalFormatting sqref="BC46">
    <cfRule type="cellIs" dxfId="9" priority="10" stopIfTrue="1" operator="notEqual">
      <formula>BD44</formula>
    </cfRule>
    <cfRule type="expression" dxfId="8" priority="11" stopIfTrue="1">
      <formula>$N$7=12</formula>
    </cfRule>
  </conditionalFormatting>
  <conditionalFormatting sqref="BF46">
    <cfRule type="cellIs" dxfId="7" priority="8" stopIfTrue="1" operator="notEqual">
      <formula>BE48</formula>
    </cfRule>
    <cfRule type="expression" dxfId="6" priority="9" stopIfTrue="1">
      <formula>$N$7=1</formula>
    </cfRule>
  </conditionalFormatting>
  <conditionalFormatting sqref="BG46">
    <cfRule type="cellIs" dxfId="5" priority="6" stopIfTrue="1" operator="notEqual">
      <formula>BD48</formula>
    </cfRule>
    <cfRule type="expression" dxfId="4" priority="7" stopIfTrue="1">
      <formula>$N$7=1</formula>
    </cfRule>
  </conditionalFormatting>
  <conditionalFormatting sqref="BH46">
    <cfRule type="cellIs" dxfId="3" priority="4" stopIfTrue="1" operator="notEqual">
      <formula>BE50</formula>
    </cfRule>
    <cfRule type="expression" dxfId="2" priority="5" stopIfTrue="1">
      <formula>$N$7=2</formula>
    </cfRule>
  </conditionalFormatting>
  <conditionalFormatting sqref="BI46">
    <cfRule type="cellIs" dxfId="1" priority="2" stopIfTrue="1" operator="notEqual">
      <formula>BD50</formula>
    </cfRule>
    <cfRule type="expression" dxfId="0" priority="3" stopIfTrue="1">
      <formula>$N$7=2</formula>
    </cfRule>
  </conditionalFormatting>
  <pageMargins left="0.35433070866141736" right="0" top="0.39370078740157483" bottom="0.39370078740157483" header="0.51181102362204722" footer="0.51181102362204722"/>
  <pageSetup paperSize="9" orientation="landscape" horizontalDpi="360" verticalDpi="360" r:id="rId1"/>
  <headerFooter alignWithMargins="0"/>
  <ignoredErrors>
    <ignoredError sqref="R33:BU33 S7:BU7 R8:S8 BT8:BU8 R17:BU17 R19:BU19 R35:BU35 R9:BU9 BT34:BU34 V62:BU62 R11:BU11 R13:BU13 R15:BU15 R21:BU21 R23:BU23 R25:BU25 R27:BU27 R29:BU29 R31:BU31 R37:BU37 BT36:BU36 R39:BU39 BT38:BU38 R41:BU41 BT40:BU40 R43:BU43 BT42:BU42 R45:BU45 BT44:BU44 R47:BU47 BT46:BU46 R49:BU49 BT48:BU48 R51:BU51 BT50:BU50 R53:BU53 BT52:BU52 R55:BU55 BT54:BU54 R57:BU57 BT56:BU56 R59:BU59 BT58:BU58 R61:BU61 BR60:BU60 BT20:BU20 BT10:BU10 BT18:BU18 BT26:BU26 BT30:BU30 BT22:BU22 BT32:BU32 BT24:BU24 BT16:BU16 BT14:BU14 BT12:BU12 BT28:BU28" unlockedFormula="1"/>
    <ignoredError sqref="P7 O62:P62" evalError="1"/>
    <ignoredError sqref="P8 O10:P10 P9 O12:P12 P11 O14:P14 P13 O16:P16 P15 O18:P18 P17 O20:P20 P19 O22:P22 P21 O24:P24 P23 O26:P26 P25 O28:P28 P27 O30:P30 P29 O32:P32 P31 O34:P34 P33 O36:P36 P35 O38:P38 P37 O40:P40 P39 O42:P42 P41 O44:P44 P43 O46:P46 P45 O48:P48 P47 O50:P50 P49 O52:P52 P51 O54:P54 P53 O56:P56 P55 O58:P58 P57 O60:P60 P59 P61" evalError="1" formula="1"/>
    <ignoredError sqref="M21 F36" formula="1"/>
  </ignoredErrors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2"/>
  <dimension ref="A1:Q500"/>
  <sheetViews>
    <sheetView topLeftCell="A146" workbookViewId="0">
      <selection activeCell="T273" sqref="T273"/>
    </sheetView>
  </sheetViews>
  <sheetFormatPr defaultRowHeight="12.75"/>
  <cols>
    <col min="1" max="1" width="3.7109375" customWidth="1"/>
    <col min="2" max="2" width="14.28515625" customWidth="1"/>
    <col min="3" max="3" width="3.7109375" customWidth="1"/>
    <col min="4" max="4" width="14.7109375" customWidth="1"/>
    <col min="5" max="5" width="3.7109375" customWidth="1"/>
    <col min="6" max="6" width="14.42578125" customWidth="1"/>
    <col min="7" max="7" width="3.7109375" customWidth="1"/>
    <col min="8" max="8" width="14.42578125" customWidth="1"/>
    <col min="9" max="9" width="3.7109375" customWidth="1"/>
    <col min="10" max="10" width="14.42578125" customWidth="1"/>
    <col min="11" max="11" width="3.7109375" customWidth="1"/>
    <col min="12" max="12" width="14.42578125" customWidth="1"/>
    <col min="13" max="13" width="3.7109375" customWidth="1"/>
    <col min="14" max="14" width="14.42578125" customWidth="1"/>
    <col min="15" max="15" width="3.7109375" customWidth="1"/>
    <col min="16" max="16" width="14.42578125" customWidth="1"/>
    <col min="17" max="17" width="3.7109375" customWidth="1"/>
  </cols>
  <sheetData>
    <row r="1" spans="1:17" ht="30" customHeight="1">
      <c r="A1" s="211" t="str">
        <f>Tabula!CO1</f>
        <v>LR čempionāts</v>
      </c>
      <c r="B1" s="211"/>
      <c r="C1" s="211"/>
      <c r="D1" s="212"/>
      <c r="E1" s="211" t="str">
        <f>Tabula!CO1</f>
        <v>LR čempionāts</v>
      </c>
      <c r="F1" s="211"/>
      <c r="G1" s="211"/>
      <c r="H1" s="212"/>
      <c r="I1" s="211" t="str">
        <f>Tabula!CO1</f>
        <v>LR čempionāts</v>
      </c>
      <c r="J1" s="211"/>
      <c r="K1" s="211"/>
      <c r="L1" s="212"/>
      <c r="M1" s="211" t="str">
        <f>Tabula!CO1</f>
        <v>LR čempionāts</v>
      </c>
      <c r="N1" s="211"/>
      <c r="O1" s="211"/>
      <c r="P1" s="212"/>
    </row>
    <row r="2" spans="1:17" ht="18" customHeight="1">
      <c r="A2" s="2"/>
      <c r="B2" s="213" t="s">
        <v>6</v>
      </c>
      <c r="C2" s="213"/>
      <c r="D2" s="214"/>
      <c r="E2" s="3"/>
      <c r="F2" s="213" t="s">
        <v>7</v>
      </c>
      <c r="G2" s="213"/>
      <c r="H2" s="214"/>
      <c r="I2" s="4"/>
      <c r="J2" s="213" t="s">
        <v>8</v>
      </c>
      <c r="K2" s="213"/>
      <c r="L2" s="214"/>
      <c r="M2" s="3"/>
      <c r="N2" s="213" t="s">
        <v>9</v>
      </c>
      <c r="O2" s="213"/>
      <c r="P2" s="213"/>
      <c r="Q2" s="45">
        <v>1</v>
      </c>
    </row>
    <row r="3" spans="1:17" ht="26.25" customHeight="1">
      <c r="A3" s="5">
        <v>1</v>
      </c>
      <c r="B3" s="6" t="str">
        <f>Tabula!B7</f>
        <v>Vicinska Daina</v>
      </c>
      <c r="C3" s="7">
        <v>28</v>
      </c>
      <c r="D3" s="8">
        <f>Tabula!B61</f>
        <v>0</v>
      </c>
      <c r="E3" s="9">
        <v>2</v>
      </c>
      <c r="F3" s="6" t="str">
        <f>Tabula!B9</f>
        <v>Jaunbrūna Sandra</v>
      </c>
      <c r="G3" s="7">
        <v>27</v>
      </c>
      <c r="H3" s="6" t="str">
        <f>Tabula!B59</f>
        <v>Čakle Ilze</v>
      </c>
      <c r="I3" s="10">
        <v>3</v>
      </c>
      <c r="J3" s="6" t="str">
        <f>Tabula!B11</f>
        <v>Indrāne Ilona</v>
      </c>
      <c r="K3" s="7">
        <v>26</v>
      </c>
      <c r="L3" s="6" t="str">
        <f>Tabula!B57</f>
        <v>Ozola Ingrīda</v>
      </c>
      <c r="M3" s="9">
        <v>4</v>
      </c>
      <c r="N3" s="6" t="str">
        <f>Tabula!B13</f>
        <v>Nasteviča Iveta</v>
      </c>
      <c r="O3" s="7">
        <v>25</v>
      </c>
      <c r="P3" s="6" t="str">
        <f>Tabula!B55</f>
        <v>Vilkoica Irēna</v>
      </c>
    </row>
    <row r="4" spans="1:17" ht="24" customHeight="1">
      <c r="A4" s="11"/>
      <c r="B4" s="12" t="s">
        <v>10</v>
      </c>
      <c r="C4" s="13">
        <v>1</v>
      </c>
      <c r="D4" s="14"/>
      <c r="E4" s="15"/>
      <c r="F4" s="12" t="s">
        <v>10</v>
      </c>
      <c r="G4" s="13">
        <v>1</v>
      </c>
      <c r="H4" s="14"/>
      <c r="I4" s="16"/>
      <c r="J4" s="12" t="s">
        <v>10</v>
      </c>
      <c r="K4" s="13">
        <v>1</v>
      </c>
      <c r="L4" s="14"/>
      <c r="M4" s="17"/>
      <c r="N4" s="12" t="s">
        <v>10</v>
      </c>
      <c r="O4" s="13">
        <v>1</v>
      </c>
      <c r="P4" s="12"/>
    </row>
    <row r="5" spans="1:17" ht="24" customHeight="1">
      <c r="A5" s="11"/>
      <c r="B5" s="12"/>
      <c r="C5" s="13">
        <v>2</v>
      </c>
      <c r="D5" s="14" t="s">
        <v>10</v>
      </c>
      <c r="E5" s="15"/>
      <c r="F5" s="12"/>
      <c r="G5" s="13">
        <v>2</v>
      </c>
      <c r="H5" s="14" t="s">
        <v>10</v>
      </c>
      <c r="I5" s="16"/>
      <c r="J5" s="12"/>
      <c r="K5" s="13">
        <v>2</v>
      </c>
      <c r="L5" s="14" t="s">
        <v>10</v>
      </c>
      <c r="M5" s="17"/>
      <c r="N5" s="12"/>
      <c r="O5" s="13">
        <v>2</v>
      </c>
      <c r="P5" s="12" t="s">
        <v>10</v>
      </c>
    </row>
    <row r="6" spans="1:17" ht="24" customHeight="1">
      <c r="A6" s="11"/>
      <c r="B6" s="12" t="s">
        <v>10</v>
      </c>
      <c r="C6" s="13">
        <v>3</v>
      </c>
      <c r="D6" s="14"/>
      <c r="E6" s="15"/>
      <c r="F6" s="12" t="s">
        <v>10</v>
      </c>
      <c r="G6" s="13">
        <v>3</v>
      </c>
      <c r="H6" s="14"/>
      <c r="I6" s="16"/>
      <c r="J6" s="12" t="s">
        <v>10</v>
      </c>
      <c r="K6" s="13">
        <v>3</v>
      </c>
      <c r="L6" s="14"/>
      <c r="M6" s="17"/>
      <c r="N6" s="12" t="s">
        <v>10</v>
      </c>
      <c r="O6" s="13">
        <v>3</v>
      </c>
      <c r="P6" s="12"/>
    </row>
    <row r="7" spans="1:17" ht="24" customHeight="1">
      <c r="A7" s="11"/>
      <c r="B7" s="12"/>
      <c r="C7" s="13">
        <v>4</v>
      </c>
      <c r="D7" s="14" t="s">
        <v>10</v>
      </c>
      <c r="E7" s="15"/>
      <c r="F7" s="12"/>
      <c r="G7" s="13">
        <v>4</v>
      </c>
      <c r="H7" s="14" t="s">
        <v>10</v>
      </c>
      <c r="I7" s="16"/>
      <c r="J7" s="12"/>
      <c r="K7" s="13">
        <v>4</v>
      </c>
      <c r="L7" s="14" t="s">
        <v>10</v>
      </c>
      <c r="M7" s="17"/>
      <c r="N7" s="12"/>
      <c r="O7" s="13">
        <v>4</v>
      </c>
      <c r="P7" s="12" t="s">
        <v>10</v>
      </c>
    </row>
    <row r="8" spans="1:17" ht="24" customHeight="1">
      <c r="A8" s="11"/>
      <c r="B8" s="12" t="s">
        <v>10</v>
      </c>
      <c r="C8" s="13">
        <v>5</v>
      </c>
      <c r="D8" s="14"/>
      <c r="E8" s="15"/>
      <c r="F8" s="12" t="s">
        <v>10</v>
      </c>
      <c r="G8" s="13">
        <v>5</v>
      </c>
      <c r="H8" s="14"/>
      <c r="I8" s="16"/>
      <c r="J8" s="12" t="s">
        <v>10</v>
      </c>
      <c r="K8" s="13">
        <v>5</v>
      </c>
      <c r="L8" s="14"/>
      <c r="M8" s="17"/>
      <c r="N8" s="12" t="s">
        <v>10</v>
      </c>
      <c r="O8" s="13">
        <v>5</v>
      </c>
      <c r="P8" s="12"/>
    </row>
    <row r="9" spans="1:17" ht="24" customHeight="1">
      <c r="A9" s="11"/>
      <c r="B9" s="12"/>
      <c r="C9" s="13">
        <v>6</v>
      </c>
      <c r="D9" s="14" t="s">
        <v>10</v>
      </c>
      <c r="E9" s="15"/>
      <c r="F9" s="12"/>
      <c r="G9" s="13">
        <v>6</v>
      </c>
      <c r="H9" s="14" t="s">
        <v>10</v>
      </c>
      <c r="I9" s="16"/>
      <c r="J9" s="12"/>
      <c r="K9" s="13">
        <v>6</v>
      </c>
      <c r="L9" s="14" t="s">
        <v>10</v>
      </c>
      <c r="M9" s="17"/>
      <c r="N9" s="12"/>
      <c r="O9" s="13">
        <v>6</v>
      </c>
      <c r="P9" s="12" t="s">
        <v>10</v>
      </c>
    </row>
    <row r="10" spans="1:17" ht="24" customHeight="1">
      <c r="A10" s="11"/>
      <c r="B10" s="12"/>
      <c r="C10" s="13"/>
      <c r="D10" s="14"/>
      <c r="E10" s="15"/>
      <c r="F10" s="12"/>
      <c r="G10" s="13"/>
      <c r="H10" s="14"/>
      <c r="I10" s="16"/>
      <c r="J10" s="12"/>
      <c r="K10" s="13"/>
      <c r="L10" s="14"/>
      <c r="M10" s="17"/>
      <c r="N10" s="12"/>
      <c r="O10" s="13"/>
      <c r="P10" s="12"/>
    </row>
    <row r="11" spans="1:17" ht="30" customHeight="1">
      <c r="A11" s="211" t="str">
        <f>Tabula!CO1</f>
        <v>LR čempionāts</v>
      </c>
      <c r="B11" s="211"/>
      <c r="C11" s="211"/>
      <c r="D11" s="212"/>
      <c r="E11" s="211" t="str">
        <f>Tabula!CO1</f>
        <v>LR čempionāts</v>
      </c>
      <c r="F11" s="211"/>
      <c r="G11" s="211"/>
      <c r="H11" s="212"/>
      <c r="I11" s="211" t="str">
        <f>Tabula!CO1</f>
        <v>LR čempionāts</v>
      </c>
      <c r="J11" s="211"/>
      <c r="K11" s="211"/>
      <c r="L11" s="212"/>
      <c r="M11" s="211" t="str">
        <f>Tabula!CO1</f>
        <v>LR čempionāts</v>
      </c>
      <c r="N11" s="211"/>
      <c r="O11" s="211"/>
      <c r="P11" s="212"/>
    </row>
    <row r="12" spans="1:17" ht="18" customHeight="1">
      <c r="A12" s="2"/>
      <c r="B12" s="213" t="s">
        <v>11</v>
      </c>
      <c r="C12" s="213"/>
      <c r="D12" s="214"/>
      <c r="E12" s="18"/>
      <c r="F12" s="213" t="s">
        <v>12</v>
      </c>
      <c r="G12" s="213"/>
      <c r="H12" s="214"/>
      <c r="I12" s="19"/>
      <c r="J12" s="213" t="s">
        <v>13</v>
      </c>
      <c r="K12" s="213"/>
      <c r="L12" s="214"/>
      <c r="M12" s="20"/>
      <c r="N12" s="213" t="s">
        <v>14</v>
      </c>
      <c r="O12" s="213"/>
      <c r="P12" s="213"/>
    </row>
    <row r="13" spans="1:17" ht="26.25" customHeight="1">
      <c r="A13" s="5">
        <v>5</v>
      </c>
      <c r="B13" s="6" t="str">
        <f>Tabula!B15</f>
        <v>Mūrniece Gunta</v>
      </c>
      <c r="C13" s="7">
        <v>24</v>
      </c>
      <c r="D13" s="8" t="str">
        <f>Tabula!B53</f>
        <v>Lāce Ilze</v>
      </c>
      <c r="E13" s="9">
        <v>6</v>
      </c>
      <c r="F13" s="6" t="str">
        <f>Tabula!B17</f>
        <v>More Ināra</v>
      </c>
      <c r="G13" s="7">
        <v>23</v>
      </c>
      <c r="H13" s="6" t="str">
        <f>Tabula!B51</f>
        <v>Paparde Evija</v>
      </c>
      <c r="I13" s="10">
        <v>7</v>
      </c>
      <c r="J13" s="6" t="str">
        <f>Tabula!B19</f>
        <v>Šķipare Rita</v>
      </c>
      <c r="K13" s="7">
        <v>22</v>
      </c>
      <c r="L13" s="6" t="str">
        <f>Tabula!B49</f>
        <v>Pabērza Mārīte</v>
      </c>
      <c r="M13" s="9">
        <v>8</v>
      </c>
      <c r="N13" s="6" t="str">
        <f>Tabula!B21</f>
        <v>Vīksne Benita</v>
      </c>
      <c r="O13" s="7">
        <v>21</v>
      </c>
      <c r="P13" s="6" t="str">
        <f>Tabula!B47</f>
        <v>Sirmā Evelīna</v>
      </c>
    </row>
    <row r="14" spans="1:17" ht="24" customHeight="1">
      <c r="A14" s="13"/>
      <c r="B14" s="12" t="s">
        <v>10</v>
      </c>
      <c r="C14" s="13">
        <v>1</v>
      </c>
      <c r="D14" s="14"/>
      <c r="E14" s="15"/>
      <c r="F14" s="12" t="s">
        <v>10</v>
      </c>
      <c r="G14" s="13">
        <v>1</v>
      </c>
      <c r="H14" s="14"/>
      <c r="I14" s="16"/>
      <c r="J14" s="12" t="s">
        <v>10</v>
      </c>
      <c r="K14" s="13">
        <v>1</v>
      </c>
      <c r="L14" s="14"/>
      <c r="M14" s="17"/>
      <c r="N14" s="12" t="s">
        <v>10</v>
      </c>
      <c r="O14" s="13">
        <v>1</v>
      </c>
      <c r="P14" s="12"/>
    </row>
    <row r="15" spans="1:17" ht="24" customHeight="1">
      <c r="A15" s="13"/>
      <c r="B15" s="12"/>
      <c r="C15" s="13">
        <v>2</v>
      </c>
      <c r="D15" s="14" t="s">
        <v>10</v>
      </c>
      <c r="E15" s="15"/>
      <c r="F15" s="12"/>
      <c r="G15" s="13">
        <v>2</v>
      </c>
      <c r="H15" s="14" t="s">
        <v>10</v>
      </c>
      <c r="I15" s="16"/>
      <c r="J15" s="12"/>
      <c r="K15" s="13">
        <v>2</v>
      </c>
      <c r="L15" s="14" t="s">
        <v>10</v>
      </c>
      <c r="M15" s="17"/>
      <c r="N15" s="12"/>
      <c r="O15" s="13">
        <v>2</v>
      </c>
      <c r="P15" s="12" t="s">
        <v>10</v>
      </c>
    </row>
    <row r="16" spans="1:17" ht="24" customHeight="1">
      <c r="A16" s="13"/>
      <c r="B16" s="12" t="s">
        <v>10</v>
      </c>
      <c r="C16" s="13">
        <v>3</v>
      </c>
      <c r="D16" s="14"/>
      <c r="E16" s="15"/>
      <c r="F16" s="12" t="s">
        <v>10</v>
      </c>
      <c r="G16" s="13">
        <v>3</v>
      </c>
      <c r="H16" s="14"/>
      <c r="I16" s="16"/>
      <c r="J16" s="12" t="s">
        <v>10</v>
      </c>
      <c r="K16" s="13">
        <v>3</v>
      </c>
      <c r="L16" s="14"/>
      <c r="M16" s="17"/>
      <c r="N16" s="12" t="s">
        <v>10</v>
      </c>
      <c r="O16" s="13">
        <v>3</v>
      </c>
      <c r="P16" s="12"/>
    </row>
    <row r="17" spans="1:17" ht="24" customHeight="1">
      <c r="A17" s="13"/>
      <c r="B17" s="12"/>
      <c r="C17" s="13">
        <v>4</v>
      </c>
      <c r="D17" s="14" t="s">
        <v>10</v>
      </c>
      <c r="E17" s="15"/>
      <c r="F17" s="12"/>
      <c r="G17" s="13">
        <v>4</v>
      </c>
      <c r="H17" s="14" t="s">
        <v>10</v>
      </c>
      <c r="I17" s="16"/>
      <c r="J17" s="12"/>
      <c r="K17" s="13">
        <v>4</v>
      </c>
      <c r="L17" s="14" t="s">
        <v>10</v>
      </c>
      <c r="M17" s="17"/>
      <c r="N17" s="12"/>
      <c r="O17" s="13">
        <v>4</v>
      </c>
      <c r="P17" s="12" t="s">
        <v>10</v>
      </c>
    </row>
    <row r="18" spans="1:17" ht="24" customHeight="1">
      <c r="A18" s="13"/>
      <c r="B18" s="12" t="s">
        <v>10</v>
      </c>
      <c r="C18" s="13">
        <v>5</v>
      </c>
      <c r="D18" s="14"/>
      <c r="E18" s="15"/>
      <c r="F18" s="12" t="s">
        <v>10</v>
      </c>
      <c r="G18" s="13">
        <v>5</v>
      </c>
      <c r="H18" s="14"/>
      <c r="I18" s="16"/>
      <c r="J18" s="12" t="s">
        <v>10</v>
      </c>
      <c r="K18" s="13">
        <v>5</v>
      </c>
      <c r="L18" s="14"/>
      <c r="M18" s="17"/>
      <c r="N18" s="12" t="s">
        <v>10</v>
      </c>
      <c r="O18" s="13">
        <v>5</v>
      </c>
      <c r="P18" s="12"/>
    </row>
    <row r="19" spans="1:17" ht="24" customHeight="1">
      <c r="A19" s="13"/>
      <c r="B19" s="12"/>
      <c r="C19" s="13">
        <v>6</v>
      </c>
      <c r="D19" s="14" t="s">
        <v>10</v>
      </c>
      <c r="E19" s="15"/>
      <c r="F19" s="12"/>
      <c r="G19" s="13">
        <v>6</v>
      </c>
      <c r="H19" s="14" t="s">
        <v>10</v>
      </c>
      <c r="I19" s="16"/>
      <c r="J19" s="12"/>
      <c r="K19" s="13">
        <v>6</v>
      </c>
      <c r="L19" s="14" t="s">
        <v>10</v>
      </c>
      <c r="M19" s="17"/>
      <c r="N19" s="12"/>
      <c r="O19" s="13">
        <v>6</v>
      </c>
      <c r="P19" s="12" t="s">
        <v>10</v>
      </c>
    </row>
    <row r="20" spans="1:17" ht="24" customHeight="1">
      <c r="A20" s="13"/>
      <c r="B20" s="12"/>
      <c r="C20" s="13"/>
      <c r="D20" s="14"/>
      <c r="E20" s="15"/>
      <c r="F20" s="12"/>
      <c r="G20" s="13"/>
      <c r="H20" s="14"/>
      <c r="I20" s="16"/>
      <c r="J20" s="12"/>
      <c r="K20" s="13"/>
      <c r="L20" s="14"/>
      <c r="M20" s="17"/>
      <c r="N20" s="12"/>
      <c r="O20" s="13"/>
      <c r="P20" s="12"/>
    </row>
    <row r="21" spans="1:17" ht="30" customHeight="1">
      <c r="A21" s="211" t="str">
        <f>Tabula!CO1</f>
        <v>LR čempionāts</v>
      </c>
      <c r="B21" s="211"/>
      <c r="C21" s="211"/>
      <c r="D21" s="212"/>
      <c r="E21" s="211" t="str">
        <f>Tabula!CO1</f>
        <v>LR čempionāts</v>
      </c>
      <c r="F21" s="211"/>
      <c r="G21" s="211"/>
      <c r="H21" s="212"/>
      <c r="I21" s="211" t="str">
        <f>Tabula!CO1</f>
        <v>LR čempionāts</v>
      </c>
      <c r="J21" s="211"/>
      <c r="K21" s="211"/>
      <c r="L21" s="212"/>
      <c r="M21" s="211" t="str">
        <f>Tabula!CO1</f>
        <v>LR čempionāts</v>
      </c>
      <c r="N21" s="211"/>
      <c r="O21" s="211"/>
      <c r="P21" s="212"/>
    </row>
    <row r="22" spans="1:17" ht="18" customHeight="1">
      <c r="A22" s="5"/>
      <c r="B22" s="213" t="s">
        <v>51</v>
      </c>
      <c r="C22" s="213"/>
      <c r="D22" s="214"/>
      <c r="E22" s="18"/>
      <c r="F22" s="213" t="s">
        <v>52</v>
      </c>
      <c r="G22" s="213"/>
      <c r="H22" s="214"/>
      <c r="I22" s="19"/>
      <c r="J22" s="213" t="s">
        <v>53</v>
      </c>
      <c r="K22" s="213"/>
      <c r="L22" s="214"/>
      <c r="M22" s="20"/>
      <c r="N22" s="213" t="s">
        <v>54</v>
      </c>
      <c r="O22" s="213"/>
      <c r="P22" s="213"/>
      <c r="Q22" s="45">
        <v>2</v>
      </c>
    </row>
    <row r="23" spans="1:17" ht="27" customHeight="1">
      <c r="A23" s="5">
        <v>9</v>
      </c>
      <c r="B23" s="6" t="str">
        <f>Tabula!B23</f>
        <v>Kriščuka Dina</v>
      </c>
      <c r="C23" s="7">
        <v>20</v>
      </c>
      <c r="D23" s="8" t="str">
        <f>Tabula!B45</f>
        <v>Leite Līga</v>
      </c>
      <c r="E23" s="9">
        <v>10</v>
      </c>
      <c r="F23" s="6" t="str">
        <f>Tabula!B25</f>
        <v>Gusjkova Olga</v>
      </c>
      <c r="G23" s="7">
        <v>19</v>
      </c>
      <c r="H23" s="6" t="str">
        <f>Tabula!B43</f>
        <v>Salmiņa Inta</v>
      </c>
      <c r="I23" s="10">
        <v>11</v>
      </c>
      <c r="J23" s="6" t="str">
        <f>Tabula!B27</f>
        <v>Skulme Inese</v>
      </c>
      <c r="K23" s="7">
        <v>18</v>
      </c>
      <c r="L23" s="6" t="str">
        <f>Tabula!B41</f>
        <v>Balaka Dace</v>
      </c>
      <c r="M23" s="9">
        <v>12</v>
      </c>
      <c r="N23" s="6" t="str">
        <f>Tabula!B29</f>
        <v>Balode Vita</v>
      </c>
      <c r="O23" s="7">
        <v>17</v>
      </c>
      <c r="P23" s="6" t="str">
        <f>Tabula!B39</f>
        <v>Kesenfelde Janīna</v>
      </c>
    </row>
    <row r="24" spans="1:17" ht="24" customHeight="1">
      <c r="A24" s="13"/>
      <c r="B24" s="12" t="s">
        <v>10</v>
      </c>
      <c r="C24" s="13">
        <v>1</v>
      </c>
      <c r="D24" s="14"/>
      <c r="E24" s="15"/>
      <c r="F24" s="12" t="s">
        <v>10</v>
      </c>
      <c r="G24" s="13">
        <v>1</v>
      </c>
      <c r="H24" s="14"/>
      <c r="I24" s="16"/>
      <c r="J24" s="12" t="s">
        <v>10</v>
      </c>
      <c r="K24" s="13">
        <v>1</v>
      </c>
      <c r="L24" s="14"/>
      <c r="M24" s="17"/>
      <c r="N24" s="12" t="s">
        <v>10</v>
      </c>
      <c r="O24" s="13">
        <v>1</v>
      </c>
      <c r="P24" s="12"/>
    </row>
    <row r="25" spans="1:17" ht="24" customHeight="1">
      <c r="A25" s="13"/>
      <c r="B25" s="12"/>
      <c r="C25" s="13">
        <v>2</v>
      </c>
      <c r="D25" s="14" t="s">
        <v>10</v>
      </c>
      <c r="E25" s="15"/>
      <c r="F25" s="12"/>
      <c r="G25" s="13">
        <v>2</v>
      </c>
      <c r="H25" s="14" t="s">
        <v>10</v>
      </c>
      <c r="I25" s="16"/>
      <c r="J25" s="12"/>
      <c r="K25" s="13">
        <v>2</v>
      </c>
      <c r="L25" s="14" t="s">
        <v>10</v>
      </c>
      <c r="M25" s="17"/>
      <c r="N25" s="12"/>
      <c r="O25" s="13">
        <v>2</v>
      </c>
      <c r="P25" s="12" t="s">
        <v>10</v>
      </c>
    </row>
    <row r="26" spans="1:17" ht="24" customHeight="1">
      <c r="A26" s="13"/>
      <c r="B26" s="12" t="s">
        <v>10</v>
      </c>
      <c r="C26" s="13">
        <v>3</v>
      </c>
      <c r="D26" s="14"/>
      <c r="E26" s="15"/>
      <c r="F26" s="12" t="s">
        <v>10</v>
      </c>
      <c r="G26" s="13">
        <v>3</v>
      </c>
      <c r="H26" s="14"/>
      <c r="I26" s="16"/>
      <c r="J26" s="12" t="s">
        <v>10</v>
      </c>
      <c r="K26" s="13">
        <v>3</v>
      </c>
      <c r="L26" s="14"/>
      <c r="M26" s="17"/>
      <c r="N26" s="12" t="s">
        <v>10</v>
      </c>
      <c r="O26" s="13">
        <v>3</v>
      </c>
      <c r="P26" s="12"/>
    </row>
    <row r="27" spans="1:17" ht="24" customHeight="1">
      <c r="A27" s="13"/>
      <c r="B27" s="12"/>
      <c r="C27" s="13">
        <v>4</v>
      </c>
      <c r="D27" s="14" t="s">
        <v>10</v>
      </c>
      <c r="E27" s="15"/>
      <c r="F27" s="12"/>
      <c r="G27" s="13">
        <v>4</v>
      </c>
      <c r="H27" s="14" t="s">
        <v>10</v>
      </c>
      <c r="I27" s="16"/>
      <c r="J27" s="12"/>
      <c r="K27" s="13">
        <v>4</v>
      </c>
      <c r="L27" s="14" t="s">
        <v>10</v>
      </c>
      <c r="M27" s="17"/>
      <c r="N27" s="12"/>
      <c r="O27" s="13">
        <v>4</v>
      </c>
      <c r="P27" s="12" t="s">
        <v>10</v>
      </c>
    </row>
    <row r="28" spans="1:17" ht="24" customHeight="1">
      <c r="A28" s="13"/>
      <c r="B28" s="12" t="s">
        <v>10</v>
      </c>
      <c r="C28" s="13">
        <v>5</v>
      </c>
      <c r="D28" s="14"/>
      <c r="E28" s="15"/>
      <c r="F28" s="12" t="s">
        <v>10</v>
      </c>
      <c r="G28" s="13">
        <v>5</v>
      </c>
      <c r="H28" s="14"/>
      <c r="I28" s="16"/>
      <c r="J28" s="12" t="s">
        <v>10</v>
      </c>
      <c r="K28" s="13">
        <v>5</v>
      </c>
      <c r="L28" s="14"/>
      <c r="M28" s="17"/>
      <c r="N28" s="12" t="s">
        <v>10</v>
      </c>
      <c r="O28" s="13">
        <v>5</v>
      </c>
      <c r="P28" s="12"/>
    </row>
    <row r="29" spans="1:17" ht="24" customHeight="1">
      <c r="A29" s="13"/>
      <c r="B29" s="12"/>
      <c r="C29" s="13">
        <v>6</v>
      </c>
      <c r="D29" s="14" t="s">
        <v>10</v>
      </c>
      <c r="E29" s="15"/>
      <c r="F29" s="12"/>
      <c r="G29" s="13">
        <v>6</v>
      </c>
      <c r="H29" s="14" t="s">
        <v>10</v>
      </c>
      <c r="I29" s="16"/>
      <c r="J29" s="12"/>
      <c r="K29" s="13">
        <v>6</v>
      </c>
      <c r="L29" s="14" t="s">
        <v>10</v>
      </c>
      <c r="M29" s="17"/>
      <c r="N29" s="12"/>
      <c r="O29" s="13">
        <v>6</v>
      </c>
      <c r="P29" s="12" t="s">
        <v>10</v>
      </c>
    </row>
    <row r="30" spans="1:17" ht="24" customHeight="1">
      <c r="A30" s="13"/>
      <c r="B30" s="12"/>
      <c r="C30" s="13"/>
      <c r="D30" s="14"/>
      <c r="E30" s="15"/>
      <c r="F30" s="12"/>
      <c r="G30" s="13"/>
      <c r="H30" s="14"/>
      <c r="I30" s="16"/>
      <c r="J30" s="12"/>
      <c r="K30" s="13"/>
      <c r="L30" s="14"/>
      <c r="M30" s="17"/>
      <c r="N30" s="12"/>
      <c r="O30" s="13"/>
      <c r="P30" s="12"/>
    </row>
    <row r="31" spans="1:17" ht="30" customHeight="1">
      <c r="A31" s="211" t="str">
        <f>Tabula!CO1</f>
        <v>LR čempionāts</v>
      </c>
      <c r="B31" s="211"/>
      <c r="C31" s="211"/>
      <c r="D31" s="212"/>
      <c r="E31" s="211" t="str">
        <f>Tabula!CO1</f>
        <v>LR čempionāts</v>
      </c>
      <c r="F31" s="211"/>
      <c r="G31" s="211"/>
      <c r="H31" s="212"/>
      <c r="I31" s="211" t="str">
        <f>Tabula!CO1</f>
        <v>LR čempionāts</v>
      </c>
      <c r="J31" s="211"/>
      <c r="K31" s="211"/>
      <c r="L31" s="212"/>
      <c r="M31" s="211" t="str">
        <f>Tabula!CO1</f>
        <v>LR čempionāts</v>
      </c>
      <c r="N31" s="211"/>
      <c r="O31" s="211"/>
      <c r="P31" s="212"/>
    </row>
    <row r="32" spans="1:17" ht="18" customHeight="1">
      <c r="A32" s="5"/>
      <c r="B32" s="213" t="s">
        <v>55</v>
      </c>
      <c r="C32" s="213"/>
      <c r="D32" s="214"/>
      <c r="E32" s="18"/>
      <c r="F32" s="213" t="s">
        <v>56</v>
      </c>
      <c r="G32" s="213"/>
      <c r="H32" s="214"/>
      <c r="I32" s="19"/>
      <c r="J32" s="213" t="s">
        <v>15</v>
      </c>
      <c r="K32" s="213"/>
      <c r="L32" s="214"/>
      <c r="M32" s="20"/>
      <c r="N32" s="213" t="s">
        <v>16</v>
      </c>
      <c r="O32" s="213"/>
      <c r="P32" s="213"/>
    </row>
    <row r="33" spans="1:17" ht="27" customHeight="1">
      <c r="A33" s="5">
        <v>13</v>
      </c>
      <c r="B33" s="6" t="str">
        <f>Tabula!B31</f>
        <v>Skalbe Sintija</v>
      </c>
      <c r="C33" s="7">
        <v>16</v>
      </c>
      <c r="D33" s="8" t="str">
        <f>Tabula!B37</f>
        <v>Lemkina Silvija</v>
      </c>
      <c r="E33" s="9">
        <v>14</v>
      </c>
      <c r="F33" s="6" t="str">
        <f>Tabula!B33</f>
        <v>Pēča Sandra</v>
      </c>
      <c r="G33" s="7">
        <v>15</v>
      </c>
      <c r="H33" s="6" t="str">
        <f>Tabula!B35</f>
        <v>Dziesma Ilze</v>
      </c>
      <c r="I33" s="10">
        <v>16</v>
      </c>
      <c r="J33" s="6" t="str">
        <f>Tabula!B37</f>
        <v>Lemkina Silvija</v>
      </c>
      <c r="K33" s="7">
        <v>14</v>
      </c>
      <c r="L33" s="6" t="str">
        <f>Tabula!B33</f>
        <v>Pēča Sandra</v>
      </c>
      <c r="M33" s="9">
        <v>15</v>
      </c>
      <c r="N33" s="6" t="str">
        <f>Tabula!B35</f>
        <v>Dziesma Ilze</v>
      </c>
      <c r="O33" s="7">
        <v>1</v>
      </c>
      <c r="P33" s="6" t="str">
        <f>Tabula!B7</f>
        <v>Vicinska Daina</v>
      </c>
    </row>
    <row r="34" spans="1:17" ht="24" customHeight="1">
      <c r="A34" s="13"/>
      <c r="B34" s="12" t="s">
        <v>10</v>
      </c>
      <c r="C34" s="13">
        <v>1</v>
      </c>
      <c r="D34" s="14"/>
      <c r="E34" s="17"/>
      <c r="F34" s="12" t="s">
        <v>10</v>
      </c>
      <c r="G34" s="13">
        <v>1</v>
      </c>
      <c r="H34" s="14"/>
      <c r="I34" s="16"/>
      <c r="J34" s="12" t="s">
        <v>10</v>
      </c>
      <c r="K34" s="13">
        <v>1</v>
      </c>
      <c r="L34" s="14"/>
      <c r="M34" s="17"/>
      <c r="N34" s="12" t="s">
        <v>10</v>
      </c>
      <c r="O34" s="13">
        <v>1</v>
      </c>
      <c r="P34" s="12"/>
    </row>
    <row r="35" spans="1:17" ht="24" customHeight="1">
      <c r="A35" s="13"/>
      <c r="B35" s="12"/>
      <c r="C35" s="13">
        <v>2</v>
      </c>
      <c r="D35" s="14" t="s">
        <v>10</v>
      </c>
      <c r="E35" s="17"/>
      <c r="F35" s="12"/>
      <c r="G35" s="13">
        <v>2</v>
      </c>
      <c r="H35" s="14" t="s">
        <v>10</v>
      </c>
      <c r="I35" s="16"/>
      <c r="J35" s="12"/>
      <c r="K35" s="13">
        <v>2</v>
      </c>
      <c r="L35" s="14" t="s">
        <v>10</v>
      </c>
      <c r="M35" s="17"/>
      <c r="N35" s="12"/>
      <c r="O35" s="13">
        <v>2</v>
      </c>
      <c r="P35" s="12" t="s">
        <v>10</v>
      </c>
    </row>
    <row r="36" spans="1:17" ht="24" customHeight="1">
      <c r="A36" s="13"/>
      <c r="B36" s="12" t="s">
        <v>10</v>
      </c>
      <c r="C36" s="13">
        <v>3</v>
      </c>
      <c r="D36" s="14"/>
      <c r="E36" s="17"/>
      <c r="F36" s="12" t="s">
        <v>10</v>
      </c>
      <c r="G36" s="13">
        <v>3</v>
      </c>
      <c r="H36" s="14"/>
      <c r="I36" s="16"/>
      <c r="J36" s="12" t="s">
        <v>10</v>
      </c>
      <c r="K36" s="13">
        <v>3</v>
      </c>
      <c r="L36" s="14"/>
      <c r="M36" s="17"/>
      <c r="N36" s="12" t="s">
        <v>10</v>
      </c>
      <c r="O36" s="13">
        <v>3</v>
      </c>
      <c r="P36" s="12"/>
    </row>
    <row r="37" spans="1:17" ht="24" customHeight="1">
      <c r="A37" s="13"/>
      <c r="B37" s="12"/>
      <c r="C37" s="13">
        <v>4</v>
      </c>
      <c r="D37" s="14" t="s">
        <v>10</v>
      </c>
      <c r="E37" s="17"/>
      <c r="F37" s="12"/>
      <c r="G37" s="13">
        <v>4</v>
      </c>
      <c r="H37" s="14" t="s">
        <v>10</v>
      </c>
      <c r="I37" s="16"/>
      <c r="J37" s="12"/>
      <c r="K37" s="13">
        <v>4</v>
      </c>
      <c r="L37" s="14" t="s">
        <v>10</v>
      </c>
      <c r="M37" s="17"/>
      <c r="N37" s="12"/>
      <c r="O37" s="13">
        <v>4</v>
      </c>
      <c r="P37" s="12" t="s">
        <v>10</v>
      </c>
    </row>
    <row r="38" spans="1:17" ht="24" customHeight="1">
      <c r="A38" s="13"/>
      <c r="B38" s="12" t="s">
        <v>10</v>
      </c>
      <c r="C38" s="13">
        <v>5</v>
      </c>
      <c r="D38" s="14"/>
      <c r="E38" s="17"/>
      <c r="F38" s="12" t="s">
        <v>10</v>
      </c>
      <c r="G38" s="13">
        <v>5</v>
      </c>
      <c r="H38" s="14"/>
      <c r="I38" s="16"/>
      <c r="J38" s="12" t="s">
        <v>10</v>
      </c>
      <c r="K38" s="13">
        <v>5</v>
      </c>
      <c r="L38" s="14"/>
      <c r="M38" s="17"/>
      <c r="N38" s="12" t="s">
        <v>10</v>
      </c>
      <c r="O38" s="13">
        <v>5</v>
      </c>
      <c r="P38" s="12"/>
    </row>
    <row r="39" spans="1:17" ht="24" customHeight="1">
      <c r="A39" s="13"/>
      <c r="B39" s="12"/>
      <c r="C39" s="13">
        <v>6</v>
      </c>
      <c r="D39" s="14" t="s">
        <v>10</v>
      </c>
      <c r="E39" s="17"/>
      <c r="F39" s="12"/>
      <c r="G39" s="13">
        <v>6</v>
      </c>
      <c r="H39" s="14" t="s">
        <v>10</v>
      </c>
      <c r="I39" s="16"/>
      <c r="J39" s="12"/>
      <c r="K39" s="13">
        <v>6</v>
      </c>
      <c r="L39" s="14" t="s">
        <v>10</v>
      </c>
      <c r="M39" s="17"/>
      <c r="N39" s="12"/>
      <c r="O39" s="13">
        <v>6</v>
      </c>
      <c r="P39" s="12" t="s">
        <v>10</v>
      </c>
    </row>
    <row r="40" spans="1:17" ht="24" customHeight="1">
      <c r="A40" s="13"/>
      <c r="B40" s="12"/>
      <c r="C40" s="13"/>
      <c r="D40" s="14"/>
      <c r="E40" s="17"/>
      <c r="F40" s="12"/>
      <c r="G40" s="13"/>
      <c r="H40" s="14"/>
      <c r="I40" s="16"/>
      <c r="J40" s="12"/>
      <c r="K40" s="13"/>
      <c r="L40" s="14"/>
      <c r="M40" s="17"/>
      <c r="N40" s="12"/>
      <c r="O40" s="13"/>
      <c r="P40" s="12"/>
    </row>
    <row r="41" spans="1:17" ht="30" customHeight="1">
      <c r="A41" s="211" t="str">
        <f>Tabula!CO1</f>
        <v>LR čempionāts</v>
      </c>
      <c r="B41" s="211"/>
      <c r="C41" s="211"/>
      <c r="D41" s="212"/>
      <c r="E41" s="211" t="str">
        <f>Tabula!CO1</f>
        <v>LR čempionāts</v>
      </c>
      <c r="F41" s="211"/>
      <c r="G41" s="211"/>
      <c r="H41" s="212"/>
      <c r="I41" s="211" t="str">
        <f>Tabula!CO1</f>
        <v>LR čempionāts</v>
      </c>
      <c r="J41" s="211"/>
      <c r="K41" s="211"/>
      <c r="L41" s="212"/>
      <c r="M41" s="211" t="str">
        <f>Tabula!CO1</f>
        <v>LR čempionāts</v>
      </c>
      <c r="N41" s="211"/>
      <c r="O41" s="211"/>
      <c r="P41" s="212"/>
    </row>
    <row r="42" spans="1:17" ht="18" customHeight="1">
      <c r="A42" s="5"/>
      <c r="B42" s="213" t="s">
        <v>59</v>
      </c>
      <c r="C42" s="213"/>
      <c r="D42" s="214"/>
      <c r="E42" s="20"/>
      <c r="F42" s="213" t="s">
        <v>60</v>
      </c>
      <c r="G42" s="213"/>
      <c r="H42" s="214"/>
      <c r="I42" s="19"/>
      <c r="J42" s="213" t="s">
        <v>61</v>
      </c>
      <c r="K42" s="213"/>
      <c r="L42" s="214"/>
      <c r="M42" s="20"/>
      <c r="N42" s="213" t="s">
        <v>62</v>
      </c>
      <c r="O42" s="213"/>
      <c r="P42" s="213"/>
      <c r="Q42" s="45">
        <v>3</v>
      </c>
    </row>
    <row r="43" spans="1:17" ht="27" customHeight="1">
      <c r="A43" s="5">
        <v>28</v>
      </c>
      <c r="B43" s="6">
        <f>Tabula!B61</f>
        <v>0</v>
      </c>
      <c r="C43" s="7">
        <v>2</v>
      </c>
      <c r="D43" s="8" t="str">
        <f>Tabula!B9</f>
        <v>Jaunbrūna Sandra</v>
      </c>
      <c r="E43" s="9">
        <v>27</v>
      </c>
      <c r="F43" s="6" t="str">
        <f>Tabula!B59</f>
        <v>Čakle Ilze</v>
      </c>
      <c r="G43" s="7">
        <v>3</v>
      </c>
      <c r="H43" s="8" t="str">
        <f>Tabula!B11</f>
        <v>Indrāne Ilona</v>
      </c>
      <c r="I43" s="10">
        <v>26</v>
      </c>
      <c r="J43" s="6" t="str">
        <f>Tabula!B57</f>
        <v>Ozola Ingrīda</v>
      </c>
      <c r="K43" s="7">
        <v>4</v>
      </c>
      <c r="L43" s="6" t="str">
        <f>Tabula!B13</f>
        <v>Nasteviča Iveta</v>
      </c>
      <c r="M43" s="9">
        <v>25</v>
      </c>
      <c r="N43" s="6" t="str">
        <f>Tabula!B55</f>
        <v>Vilkoica Irēna</v>
      </c>
      <c r="O43" s="7">
        <v>5</v>
      </c>
      <c r="P43" s="6" t="str">
        <f>Tabula!B15</f>
        <v>Mūrniece Gunta</v>
      </c>
    </row>
    <row r="44" spans="1:17" ht="24" customHeight="1">
      <c r="A44" s="13"/>
      <c r="B44" s="12" t="s">
        <v>10</v>
      </c>
      <c r="C44" s="13">
        <v>1</v>
      </c>
      <c r="D44" s="14"/>
      <c r="E44" s="17"/>
      <c r="F44" s="12" t="s">
        <v>10</v>
      </c>
      <c r="G44" s="13">
        <v>1</v>
      </c>
      <c r="H44" s="14"/>
      <c r="I44" s="16"/>
      <c r="J44" s="12" t="s">
        <v>10</v>
      </c>
      <c r="K44" s="13">
        <v>1</v>
      </c>
      <c r="L44" s="14"/>
      <c r="M44" s="17"/>
      <c r="N44" s="12" t="s">
        <v>10</v>
      </c>
      <c r="O44" s="13">
        <v>1</v>
      </c>
      <c r="P44" s="12"/>
    </row>
    <row r="45" spans="1:17" ht="24" customHeight="1">
      <c r="A45" s="13"/>
      <c r="B45" s="12"/>
      <c r="C45" s="13">
        <v>2</v>
      </c>
      <c r="D45" s="14" t="s">
        <v>10</v>
      </c>
      <c r="E45" s="17"/>
      <c r="F45" s="12"/>
      <c r="G45" s="13">
        <v>2</v>
      </c>
      <c r="H45" s="14" t="s">
        <v>10</v>
      </c>
      <c r="I45" s="16"/>
      <c r="J45" s="12"/>
      <c r="K45" s="13">
        <v>2</v>
      </c>
      <c r="L45" s="14" t="s">
        <v>10</v>
      </c>
      <c r="M45" s="17"/>
      <c r="N45" s="12"/>
      <c r="O45" s="13">
        <v>2</v>
      </c>
      <c r="P45" s="12" t="s">
        <v>10</v>
      </c>
    </row>
    <row r="46" spans="1:17" ht="24" customHeight="1">
      <c r="A46" s="13"/>
      <c r="B46" s="12" t="s">
        <v>10</v>
      </c>
      <c r="C46" s="13">
        <v>3</v>
      </c>
      <c r="D46" s="14"/>
      <c r="E46" s="17"/>
      <c r="F46" s="12" t="s">
        <v>10</v>
      </c>
      <c r="G46" s="13">
        <v>3</v>
      </c>
      <c r="H46" s="14"/>
      <c r="I46" s="16"/>
      <c r="J46" s="12" t="s">
        <v>10</v>
      </c>
      <c r="K46" s="13">
        <v>3</v>
      </c>
      <c r="L46" s="14"/>
      <c r="M46" s="17"/>
      <c r="N46" s="12" t="s">
        <v>10</v>
      </c>
      <c r="O46" s="13">
        <v>3</v>
      </c>
      <c r="P46" s="12"/>
    </row>
    <row r="47" spans="1:17" ht="24" customHeight="1">
      <c r="A47" s="13"/>
      <c r="B47" s="12"/>
      <c r="C47" s="13">
        <v>4</v>
      </c>
      <c r="D47" s="14" t="s">
        <v>10</v>
      </c>
      <c r="E47" s="17"/>
      <c r="F47" s="12"/>
      <c r="G47" s="13">
        <v>4</v>
      </c>
      <c r="H47" s="14" t="s">
        <v>10</v>
      </c>
      <c r="I47" s="16"/>
      <c r="J47" s="12"/>
      <c r="K47" s="13">
        <v>4</v>
      </c>
      <c r="L47" s="14" t="s">
        <v>10</v>
      </c>
      <c r="M47" s="17"/>
      <c r="N47" s="12"/>
      <c r="O47" s="13">
        <v>4</v>
      </c>
      <c r="P47" s="12" t="s">
        <v>10</v>
      </c>
    </row>
    <row r="48" spans="1:17" ht="24" customHeight="1">
      <c r="A48" s="13"/>
      <c r="B48" s="12" t="s">
        <v>10</v>
      </c>
      <c r="C48" s="13">
        <v>5</v>
      </c>
      <c r="D48" s="14"/>
      <c r="E48" s="17"/>
      <c r="F48" s="12" t="s">
        <v>10</v>
      </c>
      <c r="G48" s="13">
        <v>5</v>
      </c>
      <c r="H48" s="14"/>
      <c r="I48" s="16"/>
      <c r="J48" s="12" t="s">
        <v>10</v>
      </c>
      <c r="K48" s="13">
        <v>5</v>
      </c>
      <c r="L48" s="14"/>
      <c r="M48" s="17"/>
      <c r="N48" s="12" t="s">
        <v>10</v>
      </c>
      <c r="O48" s="13">
        <v>5</v>
      </c>
      <c r="P48" s="12"/>
    </row>
    <row r="49" spans="1:17" ht="24" customHeight="1">
      <c r="A49" s="13"/>
      <c r="B49" s="12"/>
      <c r="C49" s="13">
        <v>6</v>
      </c>
      <c r="D49" s="14" t="s">
        <v>10</v>
      </c>
      <c r="E49" s="17"/>
      <c r="F49" s="12"/>
      <c r="G49" s="13">
        <v>6</v>
      </c>
      <c r="H49" s="14" t="s">
        <v>10</v>
      </c>
      <c r="I49" s="16"/>
      <c r="J49" s="12"/>
      <c r="K49" s="13">
        <v>6</v>
      </c>
      <c r="L49" s="14" t="s">
        <v>10</v>
      </c>
      <c r="M49" s="17"/>
      <c r="N49" s="12"/>
      <c r="O49" s="13">
        <v>6</v>
      </c>
      <c r="P49" s="12" t="s">
        <v>10</v>
      </c>
    </row>
    <row r="50" spans="1:17" ht="24" customHeight="1">
      <c r="A50" s="13"/>
      <c r="B50" s="12"/>
      <c r="C50" s="13"/>
      <c r="D50" s="14"/>
      <c r="E50" s="17"/>
      <c r="F50" s="12"/>
      <c r="G50" s="13"/>
      <c r="H50" s="14"/>
      <c r="I50" s="16"/>
      <c r="J50" s="12"/>
      <c r="K50" s="13"/>
      <c r="L50" s="14"/>
      <c r="M50" s="17"/>
      <c r="N50" s="12"/>
      <c r="O50" s="13"/>
      <c r="P50" s="12"/>
    </row>
    <row r="51" spans="1:17" ht="30" customHeight="1">
      <c r="A51" s="211" t="str">
        <f>Tabula!CO1</f>
        <v>LR čempionāts</v>
      </c>
      <c r="B51" s="211"/>
      <c r="C51" s="211"/>
      <c r="D51" s="212"/>
      <c r="E51" s="211" t="str">
        <f>Tabula!CO1</f>
        <v>LR čempionāts</v>
      </c>
      <c r="F51" s="211"/>
      <c r="G51" s="211"/>
      <c r="H51" s="212"/>
      <c r="I51" s="211" t="str">
        <f>Tabula!CO1</f>
        <v>LR čempionāts</v>
      </c>
      <c r="J51" s="211"/>
      <c r="K51" s="211"/>
      <c r="L51" s="212"/>
      <c r="M51" s="211" t="str">
        <f>Tabula!CO1</f>
        <v>LR čempionāts</v>
      </c>
      <c r="N51" s="211"/>
      <c r="O51" s="211"/>
      <c r="P51" s="212"/>
    </row>
    <row r="52" spans="1:17" ht="18" customHeight="1">
      <c r="A52" s="5"/>
      <c r="B52" s="213" t="s">
        <v>63</v>
      </c>
      <c r="C52" s="213"/>
      <c r="D52" s="214"/>
      <c r="E52" s="20"/>
      <c r="F52" s="213" t="s">
        <v>64</v>
      </c>
      <c r="G52" s="213"/>
      <c r="H52" s="214"/>
      <c r="I52" s="19"/>
      <c r="J52" s="213" t="s">
        <v>65</v>
      </c>
      <c r="K52" s="213"/>
      <c r="L52" s="214"/>
      <c r="M52" s="20"/>
      <c r="N52" s="213" t="s">
        <v>66</v>
      </c>
      <c r="O52" s="213"/>
      <c r="P52" s="213"/>
    </row>
    <row r="53" spans="1:17" ht="27" customHeight="1">
      <c r="A53" s="5">
        <v>24</v>
      </c>
      <c r="B53" s="6" t="str">
        <f>Tabula!B53</f>
        <v>Lāce Ilze</v>
      </c>
      <c r="C53" s="7">
        <v>6</v>
      </c>
      <c r="D53" s="8" t="str">
        <f>Tabula!B17</f>
        <v>More Ināra</v>
      </c>
      <c r="E53" s="9">
        <v>23</v>
      </c>
      <c r="F53" s="6" t="str">
        <f>Tabula!B51</f>
        <v>Paparde Evija</v>
      </c>
      <c r="G53" s="7">
        <v>7</v>
      </c>
      <c r="H53" s="8" t="str">
        <f>Tabula!B19</f>
        <v>Šķipare Rita</v>
      </c>
      <c r="I53" s="10">
        <v>22</v>
      </c>
      <c r="J53" s="6" t="str">
        <f>Tabula!B49</f>
        <v>Pabērza Mārīte</v>
      </c>
      <c r="K53" s="7">
        <v>8</v>
      </c>
      <c r="L53" s="6" t="str">
        <f>Tabula!B21</f>
        <v>Vīksne Benita</v>
      </c>
      <c r="M53" s="9">
        <v>21</v>
      </c>
      <c r="N53" s="6" t="str">
        <f>Tabula!B47</f>
        <v>Sirmā Evelīna</v>
      </c>
      <c r="O53" s="7">
        <v>9</v>
      </c>
      <c r="P53" s="6" t="str">
        <f>Tabula!B23</f>
        <v>Kriščuka Dina</v>
      </c>
    </row>
    <row r="54" spans="1:17" ht="24" customHeight="1">
      <c r="A54" s="13"/>
      <c r="B54" s="12" t="s">
        <v>10</v>
      </c>
      <c r="C54" s="13">
        <v>1</v>
      </c>
      <c r="D54" s="14"/>
      <c r="E54" s="17"/>
      <c r="F54" s="12" t="s">
        <v>10</v>
      </c>
      <c r="G54" s="13">
        <v>1</v>
      </c>
      <c r="H54" s="14"/>
      <c r="I54" s="16"/>
      <c r="J54" s="12" t="s">
        <v>10</v>
      </c>
      <c r="K54" s="13">
        <v>1</v>
      </c>
      <c r="L54" s="14"/>
      <c r="M54" s="17"/>
      <c r="N54" s="12" t="s">
        <v>10</v>
      </c>
      <c r="O54" s="13">
        <v>1</v>
      </c>
      <c r="P54" s="12"/>
    </row>
    <row r="55" spans="1:17" ht="24" customHeight="1">
      <c r="A55" s="13"/>
      <c r="B55" s="12"/>
      <c r="C55" s="13">
        <v>2</v>
      </c>
      <c r="D55" s="14" t="s">
        <v>10</v>
      </c>
      <c r="E55" s="17"/>
      <c r="F55" s="12"/>
      <c r="G55" s="13">
        <v>2</v>
      </c>
      <c r="H55" s="14" t="s">
        <v>10</v>
      </c>
      <c r="I55" s="16"/>
      <c r="J55" s="12"/>
      <c r="K55" s="13">
        <v>2</v>
      </c>
      <c r="L55" s="14" t="s">
        <v>10</v>
      </c>
      <c r="M55" s="17"/>
      <c r="N55" s="12"/>
      <c r="O55" s="13">
        <v>2</v>
      </c>
      <c r="P55" s="12" t="s">
        <v>10</v>
      </c>
    </row>
    <row r="56" spans="1:17" ht="24" customHeight="1">
      <c r="A56" s="13"/>
      <c r="B56" s="12" t="s">
        <v>10</v>
      </c>
      <c r="C56" s="13">
        <v>3</v>
      </c>
      <c r="D56" s="14"/>
      <c r="E56" s="17"/>
      <c r="F56" s="12" t="s">
        <v>10</v>
      </c>
      <c r="G56" s="13">
        <v>3</v>
      </c>
      <c r="H56" s="14"/>
      <c r="I56" s="16"/>
      <c r="J56" s="12" t="s">
        <v>10</v>
      </c>
      <c r="K56" s="13">
        <v>3</v>
      </c>
      <c r="L56" s="14"/>
      <c r="M56" s="17"/>
      <c r="N56" s="12" t="s">
        <v>10</v>
      </c>
      <c r="O56" s="13">
        <v>3</v>
      </c>
      <c r="P56" s="12"/>
    </row>
    <row r="57" spans="1:17" ht="24" customHeight="1">
      <c r="A57" s="13"/>
      <c r="B57" s="12"/>
      <c r="C57" s="13">
        <v>4</v>
      </c>
      <c r="D57" s="14" t="s">
        <v>10</v>
      </c>
      <c r="E57" s="17"/>
      <c r="F57" s="12"/>
      <c r="G57" s="13">
        <v>4</v>
      </c>
      <c r="H57" s="14" t="s">
        <v>10</v>
      </c>
      <c r="I57" s="16"/>
      <c r="J57" s="12"/>
      <c r="K57" s="13">
        <v>4</v>
      </c>
      <c r="L57" s="14" t="s">
        <v>10</v>
      </c>
      <c r="M57" s="17"/>
      <c r="N57" s="12"/>
      <c r="O57" s="13">
        <v>4</v>
      </c>
      <c r="P57" s="12" t="s">
        <v>10</v>
      </c>
    </row>
    <row r="58" spans="1:17" ht="24" customHeight="1">
      <c r="A58" s="13"/>
      <c r="B58" s="12" t="s">
        <v>10</v>
      </c>
      <c r="C58" s="13">
        <v>5</v>
      </c>
      <c r="D58" s="14"/>
      <c r="E58" s="17"/>
      <c r="F58" s="12" t="s">
        <v>10</v>
      </c>
      <c r="G58" s="13">
        <v>5</v>
      </c>
      <c r="H58" s="14"/>
      <c r="I58" s="16"/>
      <c r="J58" s="12" t="s">
        <v>10</v>
      </c>
      <c r="K58" s="13">
        <v>5</v>
      </c>
      <c r="L58" s="14"/>
      <c r="M58" s="17"/>
      <c r="N58" s="12" t="s">
        <v>10</v>
      </c>
      <c r="O58" s="13">
        <v>5</v>
      </c>
      <c r="P58" s="12"/>
    </row>
    <row r="59" spans="1:17" ht="24" customHeight="1">
      <c r="A59" s="13"/>
      <c r="B59" s="12"/>
      <c r="C59" s="13">
        <v>6</v>
      </c>
      <c r="D59" s="14" t="s">
        <v>10</v>
      </c>
      <c r="E59" s="17"/>
      <c r="F59" s="12"/>
      <c r="G59" s="13">
        <v>6</v>
      </c>
      <c r="H59" s="14" t="s">
        <v>10</v>
      </c>
      <c r="I59" s="16"/>
      <c r="J59" s="12"/>
      <c r="K59" s="13">
        <v>6</v>
      </c>
      <c r="L59" s="14" t="s">
        <v>10</v>
      </c>
      <c r="M59" s="17"/>
      <c r="N59" s="12"/>
      <c r="O59" s="13">
        <v>6</v>
      </c>
      <c r="P59" s="12" t="s">
        <v>10</v>
      </c>
    </row>
    <row r="60" spans="1:17" ht="24" customHeight="1">
      <c r="A60" s="13"/>
      <c r="B60" s="12"/>
      <c r="C60" s="13"/>
      <c r="D60" s="14"/>
      <c r="E60" s="17"/>
      <c r="F60" s="12"/>
      <c r="G60" s="13"/>
      <c r="H60" s="14"/>
      <c r="I60" s="16"/>
      <c r="J60" s="12"/>
      <c r="K60" s="13"/>
      <c r="L60" s="14"/>
      <c r="M60" s="17"/>
      <c r="N60" s="12"/>
      <c r="O60" s="13"/>
      <c r="P60" s="12"/>
    </row>
    <row r="61" spans="1:17" ht="30" customHeight="1">
      <c r="A61" s="211" t="str">
        <f>Tabula!CO1</f>
        <v>LR čempionāts</v>
      </c>
      <c r="B61" s="211"/>
      <c r="C61" s="211"/>
      <c r="D61" s="212"/>
      <c r="E61" s="211" t="str">
        <f>Tabula!CO1</f>
        <v>LR čempionāts</v>
      </c>
      <c r="F61" s="211"/>
      <c r="G61" s="211"/>
      <c r="H61" s="212"/>
      <c r="I61" s="211" t="str">
        <f>Tabula!CO1</f>
        <v>LR čempionāts</v>
      </c>
      <c r="J61" s="211"/>
      <c r="K61" s="211"/>
      <c r="L61" s="212"/>
      <c r="M61" s="211" t="str">
        <f>Tabula!CO1</f>
        <v>LR čempionāts</v>
      </c>
      <c r="N61" s="211"/>
      <c r="O61" s="211"/>
      <c r="P61" s="212"/>
    </row>
    <row r="62" spans="1:17" ht="18" customHeight="1">
      <c r="A62" s="5"/>
      <c r="B62" s="213" t="s">
        <v>67</v>
      </c>
      <c r="C62" s="213"/>
      <c r="D62" s="214"/>
      <c r="E62" s="20"/>
      <c r="F62" s="213" t="s">
        <v>68</v>
      </c>
      <c r="G62" s="213"/>
      <c r="H62" s="214"/>
      <c r="I62" s="19"/>
      <c r="J62" s="213" t="s">
        <v>69</v>
      </c>
      <c r="K62" s="213"/>
      <c r="L62" s="214"/>
      <c r="M62" s="20"/>
      <c r="N62" s="213" t="s">
        <v>70</v>
      </c>
      <c r="O62" s="213"/>
      <c r="P62" s="213"/>
      <c r="Q62" s="45">
        <v>4</v>
      </c>
    </row>
    <row r="63" spans="1:17" ht="26.25" customHeight="1">
      <c r="A63" s="5">
        <v>20</v>
      </c>
      <c r="B63" s="6" t="str">
        <f>Tabula!B45</f>
        <v>Leite Līga</v>
      </c>
      <c r="C63" s="7">
        <v>10</v>
      </c>
      <c r="D63" s="8" t="str">
        <f>Tabula!B25</f>
        <v>Gusjkova Olga</v>
      </c>
      <c r="E63" s="9">
        <v>19</v>
      </c>
      <c r="F63" s="6" t="str">
        <f>Tabula!B43</f>
        <v>Salmiņa Inta</v>
      </c>
      <c r="G63" s="7">
        <v>11</v>
      </c>
      <c r="H63" s="8" t="str">
        <f>Tabula!B27</f>
        <v>Skulme Inese</v>
      </c>
      <c r="I63" s="10">
        <v>18</v>
      </c>
      <c r="J63" s="6" t="str">
        <f>Tabula!B41</f>
        <v>Balaka Dace</v>
      </c>
      <c r="K63" s="7">
        <v>12</v>
      </c>
      <c r="L63" s="6" t="str">
        <f>Tabula!B29</f>
        <v>Balode Vita</v>
      </c>
      <c r="M63" s="9">
        <v>17</v>
      </c>
      <c r="N63" s="6" t="str">
        <f>Tabula!B39</f>
        <v>Kesenfelde Janīna</v>
      </c>
      <c r="O63" s="7">
        <v>13</v>
      </c>
      <c r="P63" s="6" t="str">
        <f>Tabula!B31</f>
        <v>Skalbe Sintija</v>
      </c>
    </row>
    <row r="64" spans="1:17" ht="24" customHeight="1">
      <c r="A64" s="13"/>
      <c r="B64" s="12" t="s">
        <v>10</v>
      </c>
      <c r="C64" s="13">
        <v>1</v>
      </c>
      <c r="D64" s="14"/>
      <c r="E64" s="17"/>
      <c r="F64" s="12" t="s">
        <v>10</v>
      </c>
      <c r="G64" s="13">
        <v>1</v>
      </c>
      <c r="H64" s="14"/>
      <c r="I64" s="16"/>
      <c r="J64" s="12" t="s">
        <v>10</v>
      </c>
      <c r="K64" s="13">
        <v>1</v>
      </c>
      <c r="L64" s="14"/>
      <c r="M64" s="17"/>
      <c r="N64" s="12" t="s">
        <v>10</v>
      </c>
      <c r="O64" s="13">
        <v>1</v>
      </c>
      <c r="P64" s="12"/>
    </row>
    <row r="65" spans="1:16" ht="24" customHeight="1">
      <c r="A65" s="13"/>
      <c r="B65" s="12"/>
      <c r="C65" s="13">
        <v>2</v>
      </c>
      <c r="D65" s="14" t="s">
        <v>10</v>
      </c>
      <c r="E65" s="17"/>
      <c r="F65" s="12"/>
      <c r="G65" s="13">
        <v>2</v>
      </c>
      <c r="H65" s="14" t="s">
        <v>10</v>
      </c>
      <c r="I65" s="16"/>
      <c r="J65" s="12"/>
      <c r="K65" s="13">
        <v>2</v>
      </c>
      <c r="L65" s="14" t="s">
        <v>10</v>
      </c>
      <c r="M65" s="17"/>
      <c r="N65" s="12"/>
      <c r="O65" s="13">
        <v>2</v>
      </c>
      <c r="P65" s="12" t="s">
        <v>10</v>
      </c>
    </row>
    <row r="66" spans="1:16" ht="24" customHeight="1">
      <c r="A66" s="13"/>
      <c r="B66" s="12" t="s">
        <v>10</v>
      </c>
      <c r="C66" s="13">
        <v>3</v>
      </c>
      <c r="D66" s="14"/>
      <c r="E66" s="17"/>
      <c r="F66" s="12" t="s">
        <v>10</v>
      </c>
      <c r="G66" s="13">
        <v>3</v>
      </c>
      <c r="H66" s="14"/>
      <c r="I66" s="16"/>
      <c r="J66" s="12" t="s">
        <v>10</v>
      </c>
      <c r="K66" s="13">
        <v>3</v>
      </c>
      <c r="L66" s="14"/>
      <c r="M66" s="17"/>
      <c r="N66" s="12" t="s">
        <v>10</v>
      </c>
      <c r="O66" s="13">
        <v>3</v>
      </c>
      <c r="P66" s="12"/>
    </row>
    <row r="67" spans="1:16" ht="24" customHeight="1">
      <c r="A67" s="13"/>
      <c r="B67" s="12"/>
      <c r="C67" s="13">
        <v>4</v>
      </c>
      <c r="D67" s="14" t="s">
        <v>10</v>
      </c>
      <c r="E67" s="17"/>
      <c r="F67" s="12"/>
      <c r="G67" s="13">
        <v>4</v>
      </c>
      <c r="H67" s="14" t="s">
        <v>10</v>
      </c>
      <c r="I67" s="16"/>
      <c r="J67" s="12"/>
      <c r="K67" s="13">
        <v>4</v>
      </c>
      <c r="L67" s="14" t="s">
        <v>10</v>
      </c>
      <c r="M67" s="17"/>
      <c r="N67" s="12"/>
      <c r="O67" s="13">
        <v>4</v>
      </c>
      <c r="P67" s="12" t="s">
        <v>10</v>
      </c>
    </row>
    <row r="68" spans="1:16" ht="24" customHeight="1">
      <c r="A68" s="13"/>
      <c r="B68" s="12" t="s">
        <v>10</v>
      </c>
      <c r="C68" s="13">
        <v>5</v>
      </c>
      <c r="D68" s="14"/>
      <c r="E68" s="17"/>
      <c r="F68" s="12" t="s">
        <v>10</v>
      </c>
      <c r="G68" s="13">
        <v>5</v>
      </c>
      <c r="H68" s="14"/>
      <c r="I68" s="16"/>
      <c r="J68" s="12" t="s">
        <v>10</v>
      </c>
      <c r="K68" s="13">
        <v>5</v>
      </c>
      <c r="L68" s="14"/>
      <c r="M68" s="17"/>
      <c r="N68" s="12" t="s">
        <v>10</v>
      </c>
      <c r="O68" s="13">
        <v>5</v>
      </c>
      <c r="P68" s="12"/>
    </row>
    <row r="69" spans="1:16" ht="24" customHeight="1">
      <c r="A69" s="13"/>
      <c r="B69" s="12"/>
      <c r="C69" s="13">
        <v>6</v>
      </c>
      <c r="D69" s="14" t="s">
        <v>10</v>
      </c>
      <c r="E69" s="17"/>
      <c r="F69" s="12"/>
      <c r="G69" s="13">
        <v>6</v>
      </c>
      <c r="H69" s="14" t="s">
        <v>10</v>
      </c>
      <c r="I69" s="16"/>
      <c r="J69" s="12"/>
      <c r="K69" s="13">
        <v>6</v>
      </c>
      <c r="L69" s="14" t="s">
        <v>10</v>
      </c>
      <c r="M69" s="17"/>
      <c r="N69" s="12"/>
      <c r="O69" s="13">
        <v>6</v>
      </c>
      <c r="P69" s="12" t="s">
        <v>10</v>
      </c>
    </row>
    <row r="70" spans="1:16" ht="24" customHeight="1">
      <c r="A70" s="13"/>
      <c r="B70" s="12"/>
      <c r="C70" s="13"/>
      <c r="D70" s="14"/>
      <c r="E70" s="17"/>
      <c r="F70" s="12"/>
      <c r="G70" s="13"/>
      <c r="H70" s="14"/>
      <c r="I70" s="16"/>
      <c r="J70" s="12"/>
      <c r="K70" s="13"/>
      <c r="L70" s="14"/>
      <c r="M70" s="17"/>
      <c r="N70" s="12"/>
      <c r="O70" s="13"/>
      <c r="P70" s="12"/>
    </row>
    <row r="71" spans="1:16" ht="30" customHeight="1">
      <c r="A71" s="211" t="str">
        <f>Tabula!CO1</f>
        <v>LR čempionāts</v>
      </c>
      <c r="B71" s="211"/>
      <c r="C71" s="211"/>
      <c r="D71" s="212"/>
      <c r="E71" s="211" t="str">
        <f>Tabula!CO1</f>
        <v>LR čempionāts</v>
      </c>
      <c r="F71" s="211"/>
      <c r="G71" s="211"/>
      <c r="H71" s="212"/>
      <c r="I71" s="211" t="str">
        <f>Tabula!CO1</f>
        <v>LR čempionāts</v>
      </c>
      <c r="J71" s="211"/>
      <c r="K71" s="211"/>
      <c r="L71" s="212"/>
      <c r="M71" s="211" t="str">
        <f>Tabula!CO1</f>
        <v>LR čempionāts</v>
      </c>
      <c r="N71" s="211"/>
      <c r="O71" s="211"/>
      <c r="P71" s="212"/>
    </row>
    <row r="72" spans="1:16" ht="18.75" customHeight="1">
      <c r="A72" s="5"/>
      <c r="B72" s="213" t="s">
        <v>17</v>
      </c>
      <c r="C72" s="213"/>
      <c r="D72" s="214"/>
      <c r="E72" s="20"/>
      <c r="F72" s="213" t="s">
        <v>18</v>
      </c>
      <c r="G72" s="213"/>
      <c r="H72" s="214"/>
      <c r="I72" s="19"/>
      <c r="J72" s="213" t="s">
        <v>19</v>
      </c>
      <c r="K72" s="213"/>
      <c r="L72" s="214"/>
      <c r="M72" s="20"/>
      <c r="N72" s="213" t="s">
        <v>103</v>
      </c>
      <c r="O72" s="213"/>
      <c r="P72" s="213"/>
    </row>
    <row r="73" spans="1:16" ht="26.25" customHeight="1">
      <c r="A73" s="5">
        <v>13</v>
      </c>
      <c r="B73" s="6" t="str">
        <f>Tabula!B31</f>
        <v>Skalbe Sintija</v>
      </c>
      <c r="C73" s="7">
        <v>18</v>
      </c>
      <c r="D73" s="8" t="str">
        <f>Tabula!B41</f>
        <v>Balaka Dace</v>
      </c>
      <c r="E73" s="9">
        <v>14</v>
      </c>
      <c r="F73" s="6" t="str">
        <f>Tabula!B33</f>
        <v>Pēča Sandra</v>
      </c>
      <c r="G73" s="7">
        <v>17</v>
      </c>
      <c r="H73" s="8" t="str">
        <f>Tabula!B39</f>
        <v>Kesenfelde Janīna</v>
      </c>
      <c r="I73" s="10">
        <v>1</v>
      </c>
      <c r="J73" s="6" t="str">
        <f>Tabula!B7</f>
        <v>Vicinska Daina</v>
      </c>
      <c r="K73" s="7">
        <v>16</v>
      </c>
      <c r="L73" s="6" t="str">
        <f>Tabula!B37</f>
        <v>Lemkina Silvija</v>
      </c>
      <c r="M73" s="9">
        <v>2</v>
      </c>
      <c r="N73" s="6" t="str">
        <f>Tabula!B9</f>
        <v>Jaunbrūna Sandra</v>
      </c>
      <c r="O73" s="7">
        <v>15</v>
      </c>
      <c r="P73" s="6" t="str">
        <f>Tabula!B35</f>
        <v>Dziesma Ilze</v>
      </c>
    </row>
    <row r="74" spans="1:16" ht="24" customHeight="1">
      <c r="A74" s="5"/>
      <c r="B74" s="12" t="s">
        <v>10</v>
      </c>
      <c r="C74" s="13">
        <v>1</v>
      </c>
      <c r="D74" s="14"/>
      <c r="E74" s="17"/>
      <c r="F74" s="12" t="s">
        <v>10</v>
      </c>
      <c r="G74" s="13">
        <v>1</v>
      </c>
      <c r="H74" s="14"/>
      <c r="I74" s="16"/>
      <c r="J74" s="12" t="s">
        <v>10</v>
      </c>
      <c r="K74" s="13">
        <v>1</v>
      </c>
      <c r="L74" s="14"/>
      <c r="M74" s="17"/>
      <c r="N74" s="12" t="s">
        <v>10</v>
      </c>
      <c r="O74" s="13">
        <v>1</v>
      </c>
      <c r="P74" s="12"/>
    </row>
    <row r="75" spans="1:16" ht="24" customHeight="1">
      <c r="A75" s="5"/>
      <c r="B75" s="12"/>
      <c r="C75" s="13">
        <v>2</v>
      </c>
      <c r="D75" s="14" t="s">
        <v>10</v>
      </c>
      <c r="E75" s="17"/>
      <c r="F75" s="12"/>
      <c r="G75" s="13">
        <v>2</v>
      </c>
      <c r="H75" s="14" t="s">
        <v>10</v>
      </c>
      <c r="I75" s="16"/>
      <c r="J75" s="12"/>
      <c r="K75" s="13">
        <v>2</v>
      </c>
      <c r="L75" s="14" t="s">
        <v>10</v>
      </c>
      <c r="M75" s="17"/>
      <c r="N75" s="12"/>
      <c r="O75" s="13">
        <v>2</v>
      </c>
      <c r="P75" s="12" t="s">
        <v>10</v>
      </c>
    </row>
    <row r="76" spans="1:16" ht="24" customHeight="1">
      <c r="A76" s="5"/>
      <c r="B76" s="12" t="s">
        <v>10</v>
      </c>
      <c r="C76" s="13">
        <v>3</v>
      </c>
      <c r="D76" s="14"/>
      <c r="E76" s="17"/>
      <c r="F76" s="12" t="s">
        <v>10</v>
      </c>
      <c r="G76" s="13">
        <v>3</v>
      </c>
      <c r="H76" s="14"/>
      <c r="I76" s="16"/>
      <c r="J76" s="12" t="s">
        <v>10</v>
      </c>
      <c r="K76" s="13">
        <v>3</v>
      </c>
      <c r="L76" s="14"/>
      <c r="M76" s="17"/>
      <c r="N76" s="12" t="s">
        <v>10</v>
      </c>
      <c r="O76" s="13">
        <v>3</v>
      </c>
      <c r="P76" s="12"/>
    </row>
    <row r="77" spans="1:16" ht="24" customHeight="1">
      <c r="A77" s="5"/>
      <c r="B77" s="12"/>
      <c r="C77" s="13">
        <v>4</v>
      </c>
      <c r="D77" s="14" t="s">
        <v>10</v>
      </c>
      <c r="E77" s="17"/>
      <c r="F77" s="12"/>
      <c r="G77" s="13">
        <v>4</v>
      </c>
      <c r="H77" s="14" t="s">
        <v>10</v>
      </c>
      <c r="I77" s="16"/>
      <c r="J77" s="12"/>
      <c r="K77" s="13">
        <v>4</v>
      </c>
      <c r="L77" s="14" t="s">
        <v>10</v>
      </c>
      <c r="M77" s="17"/>
      <c r="N77" s="12"/>
      <c r="O77" s="13">
        <v>4</v>
      </c>
      <c r="P77" s="12" t="s">
        <v>10</v>
      </c>
    </row>
    <row r="78" spans="1:16" ht="24" customHeight="1">
      <c r="A78" s="5"/>
      <c r="B78" s="12" t="s">
        <v>10</v>
      </c>
      <c r="C78" s="13">
        <v>5</v>
      </c>
      <c r="D78" s="14"/>
      <c r="E78" s="17"/>
      <c r="F78" s="12" t="s">
        <v>10</v>
      </c>
      <c r="G78" s="13">
        <v>5</v>
      </c>
      <c r="H78" s="14"/>
      <c r="I78" s="16"/>
      <c r="J78" s="12" t="s">
        <v>10</v>
      </c>
      <c r="K78" s="13">
        <v>5</v>
      </c>
      <c r="L78" s="14"/>
      <c r="M78" s="17"/>
      <c r="N78" s="12" t="s">
        <v>10</v>
      </c>
      <c r="O78" s="13">
        <v>5</v>
      </c>
      <c r="P78" s="12"/>
    </row>
    <row r="79" spans="1:16" ht="24" customHeight="1">
      <c r="A79" s="5"/>
      <c r="B79" s="12"/>
      <c r="C79" s="13">
        <v>6</v>
      </c>
      <c r="D79" s="14" t="s">
        <v>10</v>
      </c>
      <c r="E79" s="17"/>
      <c r="F79" s="12"/>
      <c r="G79" s="13">
        <v>6</v>
      </c>
      <c r="H79" s="14" t="s">
        <v>10</v>
      </c>
      <c r="I79" s="16"/>
      <c r="J79" s="12"/>
      <c r="K79" s="13">
        <v>6</v>
      </c>
      <c r="L79" s="14" t="s">
        <v>10</v>
      </c>
      <c r="M79" s="17"/>
      <c r="N79" s="12"/>
      <c r="O79" s="13">
        <v>6</v>
      </c>
      <c r="P79" s="12" t="s">
        <v>10</v>
      </c>
    </row>
    <row r="80" spans="1:16" ht="24" customHeight="1">
      <c r="A80" s="5"/>
      <c r="B80" s="12"/>
      <c r="C80" s="13"/>
      <c r="D80" s="14"/>
      <c r="E80" s="17"/>
      <c r="F80" s="12"/>
      <c r="G80" s="13"/>
      <c r="H80" s="14"/>
      <c r="I80" s="16"/>
      <c r="J80" s="12"/>
      <c r="K80" s="13"/>
      <c r="L80" s="14"/>
      <c r="M80" s="17"/>
      <c r="N80" s="12"/>
      <c r="O80" s="13"/>
      <c r="P80" s="12"/>
    </row>
    <row r="81" spans="1:17" ht="30" customHeight="1">
      <c r="A81" s="211" t="str">
        <f>Tabula!CO1</f>
        <v>LR čempionāts</v>
      </c>
      <c r="B81" s="211"/>
      <c r="C81" s="211"/>
      <c r="D81" s="212"/>
      <c r="E81" s="211" t="str">
        <f>Tabula!CO1</f>
        <v>LR čempionāts</v>
      </c>
      <c r="F81" s="211"/>
      <c r="G81" s="211"/>
      <c r="H81" s="212"/>
      <c r="I81" s="211" t="str">
        <f>Tabula!CO1</f>
        <v>LR čempionāts</v>
      </c>
      <c r="J81" s="211"/>
      <c r="K81" s="211"/>
      <c r="L81" s="212"/>
      <c r="M81" s="211" t="str">
        <f>Tabula!CO1</f>
        <v>LR čempionāts</v>
      </c>
      <c r="N81" s="211"/>
      <c r="O81" s="211"/>
      <c r="P81" s="212"/>
    </row>
    <row r="82" spans="1:17" ht="18" customHeight="1">
      <c r="A82" s="5"/>
      <c r="B82" s="213" t="s">
        <v>71</v>
      </c>
      <c r="C82" s="213"/>
      <c r="D82" s="214"/>
      <c r="E82" s="20"/>
      <c r="F82" s="213" t="s">
        <v>20</v>
      </c>
      <c r="G82" s="213"/>
      <c r="H82" s="214"/>
      <c r="I82" s="19"/>
      <c r="J82" s="213" t="s">
        <v>21</v>
      </c>
      <c r="K82" s="213"/>
      <c r="L82" s="214"/>
      <c r="M82" s="20"/>
      <c r="N82" s="213" t="s">
        <v>108</v>
      </c>
      <c r="O82" s="213"/>
      <c r="P82" s="213"/>
      <c r="Q82" s="45">
        <v>5</v>
      </c>
    </row>
    <row r="83" spans="1:17" ht="26.25" customHeight="1">
      <c r="A83" s="5">
        <v>3</v>
      </c>
      <c r="B83" s="6" t="str">
        <f>Tabula!B11</f>
        <v>Indrāne Ilona</v>
      </c>
      <c r="C83" s="7">
        <v>28</v>
      </c>
      <c r="D83" s="8">
        <f>Tabula!B61</f>
        <v>0</v>
      </c>
      <c r="E83" s="9">
        <v>4</v>
      </c>
      <c r="F83" s="6" t="str">
        <f>Tabula!B13</f>
        <v>Nasteviča Iveta</v>
      </c>
      <c r="G83" s="7">
        <v>27</v>
      </c>
      <c r="H83" s="8" t="str">
        <f>Tabula!B59</f>
        <v>Čakle Ilze</v>
      </c>
      <c r="I83" s="10">
        <v>5</v>
      </c>
      <c r="J83" s="6" t="str">
        <f>Tabula!B15</f>
        <v>Mūrniece Gunta</v>
      </c>
      <c r="K83" s="7">
        <v>26</v>
      </c>
      <c r="L83" s="6" t="str">
        <f>Tabula!B57</f>
        <v>Ozola Ingrīda</v>
      </c>
      <c r="M83" s="9">
        <v>6</v>
      </c>
      <c r="N83" s="6" t="str">
        <f>Tabula!B17</f>
        <v>More Ināra</v>
      </c>
      <c r="O83" s="7">
        <v>25</v>
      </c>
      <c r="P83" s="6" t="str">
        <f>Tabula!B55</f>
        <v>Vilkoica Irēna</v>
      </c>
    </row>
    <row r="84" spans="1:17" ht="24" customHeight="1">
      <c r="A84" s="5"/>
      <c r="B84" s="12" t="s">
        <v>10</v>
      </c>
      <c r="C84" s="13">
        <v>1</v>
      </c>
      <c r="D84" s="14"/>
      <c r="E84" s="17"/>
      <c r="F84" s="12" t="s">
        <v>10</v>
      </c>
      <c r="G84" s="13">
        <v>1</v>
      </c>
      <c r="H84" s="14"/>
      <c r="I84" s="16"/>
      <c r="J84" s="12" t="s">
        <v>10</v>
      </c>
      <c r="K84" s="13">
        <v>1</v>
      </c>
      <c r="L84" s="14"/>
      <c r="M84" s="17"/>
      <c r="N84" s="12" t="s">
        <v>10</v>
      </c>
      <c r="O84" s="13">
        <v>1</v>
      </c>
      <c r="P84" s="12"/>
    </row>
    <row r="85" spans="1:17" ht="24" customHeight="1">
      <c r="A85" s="5"/>
      <c r="B85" s="12"/>
      <c r="C85" s="13">
        <v>2</v>
      </c>
      <c r="D85" s="14" t="s">
        <v>10</v>
      </c>
      <c r="E85" s="17"/>
      <c r="F85" s="12"/>
      <c r="G85" s="13">
        <v>2</v>
      </c>
      <c r="H85" s="14" t="s">
        <v>10</v>
      </c>
      <c r="I85" s="16"/>
      <c r="J85" s="12"/>
      <c r="K85" s="13">
        <v>2</v>
      </c>
      <c r="L85" s="14" t="s">
        <v>10</v>
      </c>
      <c r="M85" s="17"/>
      <c r="N85" s="12"/>
      <c r="O85" s="13">
        <v>2</v>
      </c>
      <c r="P85" s="12" t="s">
        <v>10</v>
      </c>
    </row>
    <row r="86" spans="1:17" ht="24" customHeight="1">
      <c r="A86" s="5"/>
      <c r="B86" s="12" t="s">
        <v>10</v>
      </c>
      <c r="C86" s="13">
        <v>3</v>
      </c>
      <c r="D86" s="14"/>
      <c r="E86" s="17"/>
      <c r="F86" s="12" t="s">
        <v>10</v>
      </c>
      <c r="G86" s="13">
        <v>3</v>
      </c>
      <c r="H86" s="14"/>
      <c r="I86" s="16"/>
      <c r="J86" s="12" t="s">
        <v>10</v>
      </c>
      <c r="K86" s="13">
        <v>3</v>
      </c>
      <c r="L86" s="14"/>
      <c r="M86" s="17"/>
      <c r="N86" s="12" t="s">
        <v>10</v>
      </c>
      <c r="O86" s="13">
        <v>3</v>
      </c>
      <c r="P86" s="12"/>
    </row>
    <row r="87" spans="1:17" ht="24" customHeight="1">
      <c r="A87" s="5"/>
      <c r="B87" s="12"/>
      <c r="C87" s="13">
        <v>4</v>
      </c>
      <c r="D87" s="14" t="s">
        <v>10</v>
      </c>
      <c r="E87" s="17"/>
      <c r="F87" s="12"/>
      <c r="G87" s="13">
        <v>4</v>
      </c>
      <c r="H87" s="14" t="s">
        <v>10</v>
      </c>
      <c r="I87" s="16"/>
      <c r="J87" s="12"/>
      <c r="K87" s="13">
        <v>4</v>
      </c>
      <c r="L87" s="14" t="s">
        <v>10</v>
      </c>
      <c r="M87" s="17"/>
      <c r="N87" s="12"/>
      <c r="O87" s="13">
        <v>4</v>
      </c>
      <c r="P87" s="12" t="s">
        <v>10</v>
      </c>
    </row>
    <row r="88" spans="1:17" ht="24" customHeight="1">
      <c r="A88" s="5"/>
      <c r="B88" s="12" t="s">
        <v>10</v>
      </c>
      <c r="C88" s="13">
        <v>5</v>
      </c>
      <c r="D88" s="14"/>
      <c r="E88" s="17"/>
      <c r="F88" s="12" t="s">
        <v>10</v>
      </c>
      <c r="G88" s="13">
        <v>5</v>
      </c>
      <c r="H88" s="14"/>
      <c r="I88" s="16"/>
      <c r="J88" s="12" t="s">
        <v>10</v>
      </c>
      <c r="K88" s="13">
        <v>5</v>
      </c>
      <c r="L88" s="14"/>
      <c r="M88" s="17"/>
      <c r="N88" s="12" t="s">
        <v>10</v>
      </c>
      <c r="O88" s="13">
        <v>5</v>
      </c>
      <c r="P88" s="12"/>
    </row>
    <row r="89" spans="1:17" ht="24" customHeight="1">
      <c r="A89" s="5"/>
      <c r="B89" s="12"/>
      <c r="C89" s="13">
        <v>6</v>
      </c>
      <c r="D89" s="14" t="s">
        <v>10</v>
      </c>
      <c r="E89" s="17"/>
      <c r="F89" s="12"/>
      <c r="G89" s="13">
        <v>6</v>
      </c>
      <c r="H89" s="14" t="s">
        <v>10</v>
      </c>
      <c r="I89" s="16"/>
      <c r="J89" s="12"/>
      <c r="K89" s="13">
        <v>6</v>
      </c>
      <c r="L89" s="14" t="s">
        <v>10</v>
      </c>
      <c r="M89" s="17"/>
      <c r="N89" s="12"/>
      <c r="O89" s="13">
        <v>6</v>
      </c>
      <c r="P89" s="12" t="s">
        <v>10</v>
      </c>
    </row>
    <row r="90" spans="1:17" ht="24" customHeight="1">
      <c r="A90" s="5"/>
      <c r="B90" s="12"/>
      <c r="C90" s="13"/>
      <c r="D90" s="14"/>
      <c r="E90" s="17"/>
      <c r="F90" s="12"/>
      <c r="G90" s="13"/>
      <c r="H90" s="14"/>
      <c r="I90" s="16"/>
      <c r="J90" s="12"/>
      <c r="K90" s="13"/>
      <c r="L90" s="14"/>
      <c r="M90" s="17"/>
      <c r="N90" s="12"/>
      <c r="O90" s="13"/>
      <c r="P90" s="12"/>
    </row>
    <row r="91" spans="1:17" ht="30" customHeight="1">
      <c r="A91" s="211" t="str">
        <f>Tabula!CO1</f>
        <v>LR čempionāts</v>
      </c>
      <c r="B91" s="211"/>
      <c r="C91" s="211"/>
      <c r="D91" s="212"/>
      <c r="E91" s="211" t="str">
        <f>Tabula!CO1</f>
        <v>LR čempionāts</v>
      </c>
      <c r="F91" s="211"/>
      <c r="G91" s="211"/>
      <c r="H91" s="212"/>
      <c r="I91" s="211" t="str">
        <f>Tabula!CO1</f>
        <v>LR čempionāts</v>
      </c>
      <c r="J91" s="211"/>
      <c r="K91" s="211"/>
      <c r="L91" s="212"/>
      <c r="M91" s="211" t="str">
        <f>Tabula!CO1</f>
        <v>LR čempionāts</v>
      </c>
      <c r="N91" s="211"/>
      <c r="O91" s="211"/>
      <c r="P91" s="212"/>
    </row>
    <row r="92" spans="1:17" ht="18" customHeight="1">
      <c r="A92" s="5"/>
      <c r="B92" s="213" t="s">
        <v>72</v>
      </c>
      <c r="C92" s="213"/>
      <c r="D92" s="214"/>
      <c r="E92" s="20"/>
      <c r="F92" s="213" t="s">
        <v>73</v>
      </c>
      <c r="G92" s="213"/>
      <c r="H92" s="214"/>
      <c r="I92" s="19"/>
      <c r="J92" s="213" t="s">
        <v>104</v>
      </c>
      <c r="K92" s="213"/>
      <c r="L92" s="214"/>
      <c r="M92" s="20"/>
      <c r="N92" s="213" t="s">
        <v>105</v>
      </c>
      <c r="O92" s="213"/>
      <c r="P92" s="213"/>
    </row>
    <row r="93" spans="1:17" ht="26.25" customHeight="1">
      <c r="A93" s="5">
        <v>7</v>
      </c>
      <c r="B93" s="6" t="str">
        <f>Tabula!B19</f>
        <v>Šķipare Rita</v>
      </c>
      <c r="C93" s="7">
        <v>24</v>
      </c>
      <c r="D93" s="8" t="str">
        <f>Tabula!B53</f>
        <v>Lāce Ilze</v>
      </c>
      <c r="E93" s="9">
        <v>8</v>
      </c>
      <c r="F93" s="6" t="str">
        <f>Tabula!B21</f>
        <v>Vīksne Benita</v>
      </c>
      <c r="G93" s="7">
        <v>23</v>
      </c>
      <c r="H93" s="8" t="str">
        <f>Tabula!B51</f>
        <v>Paparde Evija</v>
      </c>
      <c r="I93" s="10">
        <v>9</v>
      </c>
      <c r="J93" s="6" t="str">
        <f>Tabula!B23</f>
        <v>Kriščuka Dina</v>
      </c>
      <c r="K93" s="7">
        <v>22</v>
      </c>
      <c r="L93" s="6" t="str">
        <f>Tabula!B49</f>
        <v>Pabērza Mārīte</v>
      </c>
      <c r="M93" s="9">
        <v>10</v>
      </c>
      <c r="N93" s="6" t="str">
        <f>Tabula!B25</f>
        <v>Gusjkova Olga</v>
      </c>
      <c r="O93" s="7">
        <v>21</v>
      </c>
      <c r="P93" s="6" t="str">
        <f>Tabula!B47</f>
        <v>Sirmā Evelīna</v>
      </c>
    </row>
    <row r="94" spans="1:17" ht="24" customHeight="1">
      <c r="A94" s="5"/>
      <c r="B94" s="12" t="s">
        <v>10</v>
      </c>
      <c r="C94" s="13">
        <v>1</v>
      </c>
      <c r="D94" s="14"/>
      <c r="E94" s="17"/>
      <c r="F94" s="12" t="s">
        <v>10</v>
      </c>
      <c r="G94" s="13">
        <v>1</v>
      </c>
      <c r="H94" s="14"/>
      <c r="I94" s="16"/>
      <c r="J94" s="12" t="s">
        <v>10</v>
      </c>
      <c r="K94" s="13">
        <v>1</v>
      </c>
      <c r="L94" s="14"/>
      <c r="M94" s="17"/>
      <c r="N94" s="12" t="s">
        <v>10</v>
      </c>
      <c r="O94" s="13">
        <v>1</v>
      </c>
      <c r="P94" s="12"/>
    </row>
    <row r="95" spans="1:17" ht="24" customHeight="1">
      <c r="A95" s="5"/>
      <c r="B95" s="12"/>
      <c r="C95" s="13">
        <v>2</v>
      </c>
      <c r="D95" s="14" t="s">
        <v>10</v>
      </c>
      <c r="E95" s="17"/>
      <c r="F95" s="12"/>
      <c r="G95" s="13">
        <v>2</v>
      </c>
      <c r="H95" s="14" t="s">
        <v>10</v>
      </c>
      <c r="I95" s="16"/>
      <c r="J95" s="12"/>
      <c r="K95" s="13">
        <v>2</v>
      </c>
      <c r="L95" s="14" t="s">
        <v>10</v>
      </c>
      <c r="M95" s="17"/>
      <c r="N95" s="12"/>
      <c r="O95" s="13">
        <v>2</v>
      </c>
      <c r="P95" s="12" t="s">
        <v>10</v>
      </c>
    </row>
    <row r="96" spans="1:17" ht="24" customHeight="1">
      <c r="A96" s="5"/>
      <c r="B96" s="12" t="s">
        <v>10</v>
      </c>
      <c r="C96" s="13">
        <v>3</v>
      </c>
      <c r="D96" s="14"/>
      <c r="E96" s="17"/>
      <c r="F96" s="12" t="s">
        <v>10</v>
      </c>
      <c r="G96" s="13">
        <v>3</v>
      </c>
      <c r="H96" s="14"/>
      <c r="I96" s="16"/>
      <c r="J96" s="12" t="s">
        <v>10</v>
      </c>
      <c r="K96" s="13">
        <v>3</v>
      </c>
      <c r="L96" s="14"/>
      <c r="M96" s="17"/>
      <c r="N96" s="12" t="s">
        <v>10</v>
      </c>
      <c r="O96" s="13">
        <v>3</v>
      </c>
      <c r="P96" s="12"/>
    </row>
    <row r="97" spans="1:16" ht="24" customHeight="1">
      <c r="A97" s="5"/>
      <c r="B97" s="12"/>
      <c r="C97" s="13">
        <v>4</v>
      </c>
      <c r="D97" s="14" t="s">
        <v>10</v>
      </c>
      <c r="E97" s="17"/>
      <c r="F97" s="12"/>
      <c r="G97" s="13">
        <v>4</v>
      </c>
      <c r="H97" s="14" t="s">
        <v>10</v>
      </c>
      <c r="I97" s="16"/>
      <c r="J97" s="12"/>
      <c r="K97" s="13">
        <v>4</v>
      </c>
      <c r="L97" s="14" t="s">
        <v>10</v>
      </c>
      <c r="M97" s="17"/>
      <c r="N97" s="12"/>
      <c r="O97" s="13">
        <v>4</v>
      </c>
      <c r="P97" s="12" t="s">
        <v>10</v>
      </c>
    </row>
    <row r="98" spans="1:16" ht="24" customHeight="1">
      <c r="A98" s="5"/>
      <c r="B98" s="12" t="s">
        <v>10</v>
      </c>
      <c r="C98" s="13">
        <v>5</v>
      </c>
      <c r="D98" s="14"/>
      <c r="E98" s="17"/>
      <c r="F98" s="12" t="s">
        <v>10</v>
      </c>
      <c r="G98" s="13">
        <v>5</v>
      </c>
      <c r="H98" s="14"/>
      <c r="I98" s="16"/>
      <c r="J98" s="12" t="s">
        <v>10</v>
      </c>
      <c r="K98" s="13">
        <v>5</v>
      </c>
      <c r="L98" s="14"/>
      <c r="M98" s="17"/>
      <c r="N98" s="12" t="s">
        <v>10</v>
      </c>
      <c r="O98" s="13">
        <v>5</v>
      </c>
      <c r="P98" s="12"/>
    </row>
    <row r="99" spans="1:16" ht="24" customHeight="1">
      <c r="A99" s="5"/>
      <c r="B99" s="12"/>
      <c r="C99" s="13">
        <v>6</v>
      </c>
      <c r="D99" s="14" t="s">
        <v>10</v>
      </c>
      <c r="E99" s="17"/>
      <c r="F99" s="12"/>
      <c r="G99" s="13">
        <v>6</v>
      </c>
      <c r="H99" s="14" t="s">
        <v>10</v>
      </c>
      <c r="I99" s="16"/>
      <c r="J99" s="12"/>
      <c r="K99" s="13">
        <v>6</v>
      </c>
      <c r="L99" s="14" t="s">
        <v>10</v>
      </c>
      <c r="M99" s="17"/>
      <c r="N99" s="12"/>
      <c r="O99" s="13">
        <v>6</v>
      </c>
      <c r="P99" s="12" t="s">
        <v>10</v>
      </c>
    </row>
    <row r="100" spans="1:16" ht="24" customHeight="1">
      <c r="A100" s="5"/>
      <c r="B100" s="12"/>
      <c r="C100" s="13"/>
      <c r="D100" s="14"/>
      <c r="E100" s="17"/>
      <c r="F100" s="12"/>
      <c r="G100" s="13"/>
      <c r="H100" s="14"/>
      <c r="I100" s="16"/>
      <c r="J100" s="12"/>
      <c r="K100" s="13"/>
      <c r="L100" s="14"/>
      <c r="M100" s="17"/>
      <c r="N100" s="12"/>
      <c r="O100" s="13"/>
      <c r="P100" s="12"/>
    </row>
    <row r="101" spans="1:16" ht="30" customHeight="1">
      <c r="A101" s="211" t="str">
        <f>Tabula!CO1</f>
        <v>LR čempionāts</v>
      </c>
      <c r="B101" s="211"/>
      <c r="C101" s="211"/>
      <c r="D101" s="212"/>
      <c r="E101" s="211" t="str">
        <f>Tabula!CO1</f>
        <v>LR čempionāts</v>
      </c>
      <c r="F101" s="211"/>
      <c r="G101" s="211"/>
      <c r="H101" s="212"/>
      <c r="I101" s="211" t="str">
        <f>Tabula!CO1</f>
        <v>LR čempionāts</v>
      </c>
      <c r="J101" s="211"/>
      <c r="K101" s="211"/>
      <c r="L101" s="212"/>
      <c r="M101" s="211" t="str">
        <f>Tabula!CO1</f>
        <v>LR čempionāts</v>
      </c>
      <c r="N101" s="211"/>
      <c r="O101" s="211"/>
      <c r="P101" s="212"/>
    </row>
    <row r="102" spans="1:16" ht="18" customHeight="1">
      <c r="A102" s="5"/>
      <c r="B102" s="213" t="s">
        <v>74</v>
      </c>
      <c r="C102" s="213"/>
      <c r="D102" s="214"/>
      <c r="E102" s="20"/>
      <c r="F102" s="213" t="s">
        <v>75</v>
      </c>
      <c r="G102" s="213"/>
      <c r="H102" s="214"/>
      <c r="I102" s="19"/>
      <c r="J102" s="213" t="s">
        <v>106</v>
      </c>
      <c r="K102" s="213"/>
      <c r="L102" s="214"/>
      <c r="M102" s="20"/>
      <c r="N102" s="213" t="s">
        <v>107</v>
      </c>
      <c r="O102" s="213"/>
      <c r="P102" s="213"/>
    </row>
    <row r="103" spans="1:16" ht="26.25" customHeight="1">
      <c r="A103" s="5">
        <v>11</v>
      </c>
      <c r="B103" s="6" t="str">
        <f>Tabula!B27</f>
        <v>Skulme Inese</v>
      </c>
      <c r="C103" s="7">
        <v>20</v>
      </c>
      <c r="D103" s="8" t="str">
        <f>Tabula!B45</f>
        <v>Leite Līga</v>
      </c>
      <c r="E103" s="9">
        <v>12</v>
      </c>
      <c r="F103" s="6" t="str">
        <f>Tabula!B29</f>
        <v>Balode Vita</v>
      </c>
      <c r="G103" s="7">
        <v>19</v>
      </c>
      <c r="H103" s="8" t="str">
        <f>Tabula!B43</f>
        <v>Salmiņa Inta</v>
      </c>
      <c r="I103" s="10">
        <v>20</v>
      </c>
      <c r="J103" s="6" t="str">
        <f>Tabula!B45</f>
        <v>Leite Līga</v>
      </c>
      <c r="K103" s="7">
        <v>12</v>
      </c>
      <c r="L103" s="6" t="str">
        <f>Tabula!B29</f>
        <v>Balode Vita</v>
      </c>
      <c r="M103" s="9">
        <v>19</v>
      </c>
      <c r="N103" s="6" t="str">
        <f>Tabula!B43</f>
        <v>Salmiņa Inta</v>
      </c>
      <c r="O103" s="7">
        <v>13</v>
      </c>
      <c r="P103" s="6" t="str">
        <f>Tabula!B31</f>
        <v>Skalbe Sintija</v>
      </c>
    </row>
    <row r="104" spans="1:16" ht="24" customHeight="1">
      <c r="A104" s="5"/>
      <c r="B104" s="12" t="s">
        <v>10</v>
      </c>
      <c r="C104" s="13">
        <v>1</v>
      </c>
      <c r="D104" s="14"/>
      <c r="E104" s="17"/>
      <c r="F104" s="12" t="s">
        <v>10</v>
      </c>
      <c r="G104" s="13">
        <v>1</v>
      </c>
      <c r="H104" s="14"/>
      <c r="I104" s="16"/>
      <c r="J104" s="12" t="s">
        <v>10</v>
      </c>
      <c r="K104" s="13">
        <v>1</v>
      </c>
      <c r="L104" s="14"/>
      <c r="M104" s="17"/>
      <c r="N104" s="12" t="s">
        <v>10</v>
      </c>
      <c r="O104" s="13">
        <v>1</v>
      </c>
      <c r="P104" s="12"/>
    </row>
    <row r="105" spans="1:16" ht="24" customHeight="1">
      <c r="A105" s="5"/>
      <c r="B105" s="12"/>
      <c r="C105" s="13">
        <v>2</v>
      </c>
      <c r="D105" s="14" t="s">
        <v>10</v>
      </c>
      <c r="E105" s="17"/>
      <c r="F105" s="12"/>
      <c r="G105" s="13">
        <v>2</v>
      </c>
      <c r="H105" s="14" t="s">
        <v>10</v>
      </c>
      <c r="I105" s="16"/>
      <c r="J105" s="12"/>
      <c r="K105" s="13">
        <v>2</v>
      </c>
      <c r="L105" s="14" t="s">
        <v>10</v>
      </c>
      <c r="M105" s="17"/>
      <c r="N105" s="12"/>
      <c r="O105" s="13">
        <v>2</v>
      </c>
      <c r="P105" s="12" t="s">
        <v>10</v>
      </c>
    </row>
    <row r="106" spans="1:16" ht="24" customHeight="1">
      <c r="A106" s="5"/>
      <c r="B106" s="12" t="s">
        <v>10</v>
      </c>
      <c r="C106" s="13">
        <v>3</v>
      </c>
      <c r="D106" s="14"/>
      <c r="E106" s="17"/>
      <c r="F106" s="12" t="s">
        <v>10</v>
      </c>
      <c r="G106" s="13">
        <v>3</v>
      </c>
      <c r="H106" s="14"/>
      <c r="I106" s="16"/>
      <c r="J106" s="12" t="s">
        <v>10</v>
      </c>
      <c r="K106" s="13">
        <v>3</v>
      </c>
      <c r="L106" s="14"/>
      <c r="M106" s="17"/>
      <c r="N106" s="12" t="s">
        <v>10</v>
      </c>
      <c r="O106" s="13">
        <v>3</v>
      </c>
      <c r="P106" s="12"/>
    </row>
    <row r="107" spans="1:16" ht="24" customHeight="1">
      <c r="A107" s="5"/>
      <c r="B107" s="12"/>
      <c r="C107" s="13">
        <v>4</v>
      </c>
      <c r="D107" s="14" t="s">
        <v>10</v>
      </c>
      <c r="E107" s="17"/>
      <c r="F107" s="12"/>
      <c r="G107" s="13">
        <v>4</v>
      </c>
      <c r="H107" s="14" t="s">
        <v>10</v>
      </c>
      <c r="I107" s="16"/>
      <c r="J107" s="12"/>
      <c r="K107" s="13">
        <v>4</v>
      </c>
      <c r="L107" s="14" t="s">
        <v>10</v>
      </c>
      <c r="M107" s="17"/>
      <c r="N107" s="12"/>
      <c r="O107" s="13">
        <v>4</v>
      </c>
      <c r="P107" s="12" t="s">
        <v>10</v>
      </c>
    </row>
    <row r="108" spans="1:16" ht="24" customHeight="1">
      <c r="A108" s="5"/>
      <c r="B108" s="12" t="s">
        <v>10</v>
      </c>
      <c r="C108" s="13">
        <v>5</v>
      </c>
      <c r="D108" s="14"/>
      <c r="E108" s="17"/>
      <c r="F108" s="12" t="s">
        <v>10</v>
      </c>
      <c r="G108" s="13">
        <v>5</v>
      </c>
      <c r="H108" s="14"/>
      <c r="I108" s="16"/>
      <c r="J108" s="12" t="s">
        <v>10</v>
      </c>
      <c r="K108" s="13">
        <v>5</v>
      </c>
      <c r="L108" s="14"/>
      <c r="M108" s="17"/>
      <c r="N108" s="12" t="s">
        <v>10</v>
      </c>
      <c r="O108" s="13">
        <v>5</v>
      </c>
      <c r="P108" s="12"/>
    </row>
    <row r="109" spans="1:16" ht="24" customHeight="1">
      <c r="A109" s="5"/>
      <c r="B109" s="12"/>
      <c r="C109" s="13">
        <v>6</v>
      </c>
      <c r="D109" s="14" t="s">
        <v>10</v>
      </c>
      <c r="E109" s="17"/>
      <c r="F109" s="12"/>
      <c r="G109" s="13">
        <v>6</v>
      </c>
      <c r="H109" s="14" t="s">
        <v>10</v>
      </c>
      <c r="I109" s="16"/>
      <c r="J109" s="12"/>
      <c r="K109" s="13">
        <v>6</v>
      </c>
      <c r="L109" s="14" t="s">
        <v>10</v>
      </c>
      <c r="M109" s="17"/>
      <c r="N109" s="12"/>
      <c r="O109" s="13">
        <v>6</v>
      </c>
      <c r="P109" s="12" t="s">
        <v>10</v>
      </c>
    </row>
    <row r="110" spans="1:16" ht="24" customHeight="1">
      <c r="A110" s="5"/>
      <c r="B110" s="12"/>
      <c r="C110" s="13"/>
      <c r="D110" s="14"/>
      <c r="E110" s="17"/>
      <c r="F110" s="12"/>
      <c r="G110" s="13"/>
      <c r="H110" s="14"/>
      <c r="I110" s="16"/>
      <c r="J110" s="12"/>
      <c r="K110" s="13"/>
      <c r="L110" s="14"/>
      <c r="M110" s="17"/>
      <c r="N110" s="12"/>
      <c r="O110" s="13"/>
      <c r="P110" s="12"/>
    </row>
    <row r="111" spans="1:16" ht="30" customHeight="1">
      <c r="A111" s="211" t="str">
        <f>Tabula!CO1</f>
        <v>LR čempionāts</v>
      </c>
      <c r="B111" s="211"/>
      <c r="C111" s="211"/>
      <c r="D111" s="212"/>
      <c r="E111" s="211" t="str">
        <f>Tabula!CO1</f>
        <v>LR čempionāts</v>
      </c>
      <c r="F111" s="211"/>
      <c r="G111" s="211"/>
      <c r="H111" s="212"/>
      <c r="I111" s="211" t="str">
        <f>Tabula!CO1</f>
        <v>LR čempionāts</v>
      </c>
      <c r="J111" s="211"/>
      <c r="K111" s="211"/>
      <c r="L111" s="212"/>
      <c r="M111" s="211" t="str">
        <f>Tabula!CO1</f>
        <v>LR čempionāts</v>
      </c>
      <c r="N111" s="211"/>
      <c r="O111" s="211"/>
      <c r="P111" s="212"/>
    </row>
    <row r="112" spans="1:16" ht="18" customHeight="1">
      <c r="A112" s="5"/>
      <c r="B112" s="213" t="s">
        <v>22</v>
      </c>
      <c r="C112" s="213"/>
      <c r="D112" s="214"/>
      <c r="E112" s="20"/>
      <c r="F112" s="213" t="s">
        <v>23</v>
      </c>
      <c r="G112" s="213"/>
      <c r="H112" s="214"/>
      <c r="I112" s="19"/>
      <c r="J112" s="213" t="s">
        <v>24</v>
      </c>
      <c r="K112" s="213"/>
      <c r="L112" s="214"/>
      <c r="M112" s="20"/>
      <c r="N112" s="213" t="s">
        <v>25</v>
      </c>
      <c r="O112" s="213"/>
      <c r="P112" s="213"/>
    </row>
    <row r="113" spans="1:16" ht="26.25" customHeight="1">
      <c r="A113" s="5">
        <v>18</v>
      </c>
      <c r="B113" s="6" t="str">
        <f>Tabula!B41</f>
        <v>Balaka Dace</v>
      </c>
      <c r="C113" s="7">
        <v>14</v>
      </c>
      <c r="D113" s="8" t="str">
        <f>Tabula!B33</f>
        <v>Pēča Sandra</v>
      </c>
      <c r="E113" s="9">
        <v>17</v>
      </c>
      <c r="F113" s="6" t="str">
        <f>Tabula!B39</f>
        <v>Kesenfelde Janīna</v>
      </c>
      <c r="G113" s="7">
        <v>1</v>
      </c>
      <c r="H113" s="8" t="str">
        <f>Tabula!B7</f>
        <v>Vicinska Daina</v>
      </c>
      <c r="I113" s="10">
        <v>16</v>
      </c>
      <c r="J113" s="6" t="str">
        <f>Tabula!B37</f>
        <v>Lemkina Silvija</v>
      </c>
      <c r="K113" s="7">
        <v>2</v>
      </c>
      <c r="L113" s="6" t="str">
        <f>Tabula!B9</f>
        <v>Jaunbrūna Sandra</v>
      </c>
      <c r="M113" s="9">
        <v>15</v>
      </c>
      <c r="N113" s="6" t="str">
        <f>Tabula!B35</f>
        <v>Dziesma Ilze</v>
      </c>
      <c r="O113" s="7">
        <v>3</v>
      </c>
      <c r="P113" s="6" t="str">
        <f>Tabula!B11</f>
        <v>Indrāne Ilona</v>
      </c>
    </row>
    <row r="114" spans="1:16" ht="24" customHeight="1">
      <c r="A114" s="5"/>
      <c r="B114" s="12" t="s">
        <v>10</v>
      </c>
      <c r="C114" s="13">
        <v>1</v>
      </c>
      <c r="D114" s="14"/>
      <c r="E114" s="17"/>
      <c r="F114" s="12" t="s">
        <v>10</v>
      </c>
      <c r="G114" s="13">
        <v>1</v>
      </c>
      <c r="H114" s="14"/>
      <c r="I114" s="16"/>
      <c r="J114" s="12" t="s">
        <v>10</v>
      </c>
      <c r="K114" s="13">
        <v>1</v>
      </c>
      <c r="L114" s="14"/>
      <c r="M114" s="17"/>
      <c r="N114" s="12" t="s">
        <v>10</v>
      </c>
      <c r="O114" s="13">
        <v>1</v>
      </c>
      <c r="P114" s="12"/>
    </row>
    <row r="115" spans="1:16" ht="24" customHeight="1">
      <c r="A115" s="5"/>
      <c r="B115" s="12"/>
      <c r="C115" s="13">
        <v>2</v>
      </c>
      <c r="D115" s="14" t="s">
        <v>10</v>
      </c>
      <c r="E115" s="17"/>
      <c r="F115" s="12"/>
      <c r="G115" s="13">
        <v>2</v>
      </c>
      <c r="H115" s="14" t="s">
        <v>10</v>
      </c>
      <c r="I115" s="16"/>
      <c r="J115" s="12"/>
      <c r="K115" s="13">
        <v>2</v>
      </c>
      <c r="L115" s="14" t="s">
        <v>10</v>
      </c>
      <c r="M115" s="17"/>
      <c r="N115" s="12"/>
      <c r="O115" s="13">
        <v>2</v>
      </c>
      <c r="P115" s="12" t="s">
        <v>10</v>
      </c>
    </row>
    <row r="116" spans="1:16" ht="24" customHeight="1">
      <c r="A116" s="5"/>
      <c r="B116" s="12" t="s">
        <v>10</v>
      </c>
      <c r="C116" s="13">
        <v>3</v>
      </c>
      <c r="D116" s="14"/>
      <c r="E116" s="17"/>
      <c r="F116" s="12" t="s">
        <v>10</v>
      </c>
      <c r="G116" s="13">
        <v>3</v>
      </c>
      <c r="H116" s="14"/>
      <c r="I116" s="16"/>
      <c r="J116" s="12" t="s">
        <v>10</v>
      </c>
      <c r="K116" s="13">
        <v>3</v>
      </c>
      <c r="L116" s="14"/>
      <c r="M116" s="17"/>
      <c r="N116" s="12" t="s">
        <v>10</v>
      </c>
      <c r="O116" s="13">
        <v>3</v>
      </c>
      <c r="P116" s="12"/>
    </row>
    <row r="117" spans="1:16" ht="24" customHeight="1">
      <c r="A117" s="5"/>
      <c r="B117" s="12"/>
      <c r="C117" s="13">
        <v>4</v>
      </c>
      <c r="D117" s="14" t="s">
        <v>10</v>
      </c>
      <c r="E117" s="17"/>
      <c r="F117" s="12"/>
      <c r="G117" s="13">
        <v>4</v>
      </c>
      <c r="H117" s="14" t="s">
        <v>10</v>
      </c>
      <c r="I117" s="16"/>
      <c r="J117" s="12"/>
      <c r="K117" s="13">
        <v>4</v>
      </c>
      <c r="L117" s="14" t="s">
        <v>10</v>
      </c>
      <c r="M117" s="17"/>
      <c r="N117" s="12"/>
      <c r="O117" s="13">
        <v>4</v>
      </c>
      <c r="P117" s="12" t="s">
        <v>10</v>
      </c>
    </row>
    <row r="118" spans="1:16" ht="24" customHeight="1">
      <c r="A118" s="5"/>
      <c r="B118" s="12" t="s">
        <v>10</v>
      </c>
      <c r="C118" s="13">
        <v>5</v>
      </c>
      <c r="D118" s="14"/>
      <c r="E118" s="17"/>
      <c r="F118" s="12" t="s">
        <v>10</v>
      </c>
      <c r="G118" s="13">
        <v>5</v>
      </c>
      <c r="H118" s="14"/>
      <c r="I118" s="16"/>
      <c r="J118" s="12" t="s">
        <v>10</v>
      </c>
      <c r="K118" s="13">
        <v>5</v>
      </c>
      <c r="L118" s="14"/>
      <c r="M118" s="17"/>
      <c r="N118" s="12" t="s">
        <v>10</v>
      </c>
      <c r="O118" s="13">
        <v>5</v>
      </c>
      <c r="P118" s="12"/>
    </row>
    <row r="119" spans="1:16" ht="24" customHeight="1">
      <c r="A119" s="5"/>
      <c r="B119" s="12"/>
      <c r="C119" s="13">
        <v>6</v>
      </c>
      <c r="D119" s="14" t="s">
        <v>10</v>
      </c>
      <c r="E119" s="17"/>
      <c r="F119" s="12"/>
      <c r="G119" s="13">
        <v>6</v>
      </c>
      <c r="H119" s="14" t="s">
        <v>10</v>
      </c>
      <c r="I119" s="16"/>
      <c r="J119" s="12"/>
      <c r="K119" s="13">
        <v>6</v>
      </c>
      <c r="L119" s="14" t="s">
        <v>10</v>
      </c>
      <c r="M119" s="17"/>
      <c r="N119" s="12"/>
      <c r="O119" s="13">
        <v>6</v>
      </c>
      <c r="P119" s="12" t="s">
        <v>10</v>
      </c>
    </row>
    <row r="120" spans="1:16" ht="24" customHeight="1">
      <c r="A120" s="5"/>
      <c r="B120" s="12"/>
      <c r="C120" s="13"/>
      <c r="D120" s="14"/>
      <c r="E120" s="17"/>
      <c r="F120" s="12"/>
      <c r="G120" s="13"/>
      <c r="H120" s="14"/>
      <c r="I120" s="16"/>
      <c r="J120" s="12"/>
      <c r="K120" s="13"/>
      <c r="L120" s="14"/>
      <c r="M120" s="17"/>
      <c r="N120" s="12"/>
      <c r="O120" s="13"/>
      <c r="P120" s="12"/>
    </row>
    <row r="121" spans="1:16" ht="30" customHeight="1">
      <c r="A121" s="211" t="str">
        <f>Tabula!CO1</f>
        <v>LR čempionāts</v>
      </c>
      <c r="B121" s="211"/>
      <c r="C121" s="211"/>
      <c r="D121" s="212"/>
      <c r="E121" s="211" t="str">
        <f>Tabula!CO1</f>
        <v>LR čempionāts</v>
      </c>
      <c r="F121" s="211"/>
      <c r="G121" s="211"/>
      <c r="H121" s="212"/>
      <c r="I121" s="211" t="str">
        <f>Tabula!CO1</f>
        <v>LR čempionāts</v>
      </c>
      <c r="J121" s="211"/>
      <c r="K121" s="211"/>
      <c r="L121" s="212"/>
      <c r="M121" s="211" t="str">
        <f>Tabula!CO1</f>
        <v>LR čempionāts</v>
      </c>
      <c r="N121" s="211"/>
      <c r="O121" s="211"/>
      <c r="P121" s="212"/>
    </row>
    <row r="122" spans="1:16" ht="18" customHeight="1">
      <c r="A122" s="5"/>
      <c r="B122" s="213" t="s">
        <v>26</v>
      </c>
      <c r="C122" s="213"/>
      <c r="D122" s="214"/>
      <c r="E122" s="20"/>
      <c r="F122" s="213" t="s">
        <v>27</v>
      </c>
      <c r="G122" s="213"/>
      <c r="H122" s="214"/>
      <c r="I122" s="19"/>
      <c r="J122" s="213" t="s">
        <v>76</v>
      </c>
      <c r="K122" s="213"/>
      <c r="L122" s="214"/>
      <c r="M122" s="20"/>
      <c r="N122" s="213" t="s">
        <v>77</v>
      </c>
      <c r="O122" s="213"/>
      <c r="P122" s="213"/>
    </row>
    <row r="123" spans="1:16" ht="26.25" customHeight="1">
      <c r="A123" s="5">
        <v>28</v>
      </c>
      <c r="B123" s="6">
        <f>Tabula!B61</f>
        <v>0</v>
      </c>
      <c r="C123" s="7">
        <v>4</v>
      </c>
      <c r="D123" s="8" t="str">
        <f>Tabula!B13</f>
        <v>Nasteviča Iveta</v>
      </c>
      <c r="E123" s="9">
        <v>27</v>
      </c>
      <c r="F123" s="6" t="str">
        <f>Tabula!B59</f>
        <v>Čakle Ilze</v>
      </c>
      <c r="G123" s="7">
        <v>5</v>
      </c>
      <c r="H123" s="8" t="str">
        <f>Tabula!B15</f>
        <v>Mūrniece Gunta</v>
      </c>
      <c r="I123" s="10">
        <v>26</v>
      </c>
      <c r="J123" s="6" t="str">
        <f>Tabula!B57</f>
        <v>Ozola Ingrīda</v>
      </c>
      <c r="K123" s="7">
        <v>6</v>
      </c>
      <c r="L123" s="6" t="str">
        <f>Tabula!B17</f>
        <v>More Ināra</v>
      </c>
      <c r="M123" s="9">
        <v>25</v>
      </c>
      <c r="N123" s="6" t="str">
        <f>Tabula!B55</f>
        <v>Vilkoica Irēna</v>
      </c>
      <c r="O123" s="7">
        <v>7</v>
      </c>
      <c r="P123" s="6" t="str">
        <f>Tabula!B19</f>
        <v>Šķipare Rita</v>
      </c>
    </row>
    <row r="124" spans="1:16" ht="24" customHeight="1">
      <c r="A124" s="5"/>
      <c r="B124" s="12" t="s">
        <v>10</v>
      </c>
      <c r="C124" s="13">
        <v>1</v>
      </c>
      <c r="D124" s="14"/>
      <c r="E124" s="17"/>
      <c r="F124" s="12" t="s">
        <v>10</v>
      </c>
      <c r="G124" s="13">
        <v>1</v>
      </c>
      <c r="H124" s="14"/>
      <c r="I124" s="16"/>
      <c r="J124" s="12" t="s">
        <v>10</v>
      </c>
      <c r="K124" s="13">
        <v>1</v>
      </c>
      <c r="L124" s="14"/>
      <c r="M124" s="17"/>
      <c r="N124" s="12" t="s">
        <v>10</v>
      </c>
      <c r="O124" s="13">
        <v>1</v>
      </c>
      <c r="P124" s="12"/>
    </row>
    <row r="125" spans="1:16" ht="24" customHeight="1">
      <c r="A125" s="5"/>
      <c r="B125" s="12"/>
      <c r="C125" s="13">
        <v>2</v>
      </c>
      <c r="D125" s="14" t="s">
        <v>10</v>
      </c>
      <c r="E125" s="17"/>
      <c r="F125" s="12"/>
      <c r="G125" s="13">
        <v>2</v>
      </c>
      <c r="H125" s="14" t="s">
        <v>10</v>
      </c>
      <c r="I125" s="16"/>
      <c r="J125" s="12"/>
      <c r="K125" s="13">
        <v>2</v>
      </c>
      <c r="L125" s="14" t="s">
        <v>10</v>
      </c>
      <c r="M125" s="17"/>
      <c r="N125" s="12"/>
      <c r="O125" s="13">
        <v>2</v>
      </c>
      <c r="P125" s="12" t="s">
        <v>10</v>
      </c>
    </row>
    <row r="126" spans="1:16" ht="24" customHeight="1">
      <c r="A126" s="5"/>
      <c r="B126" s="12" t="s">
        <v>10</v>
      </c>
      <c r="C126" s="13">
        <v>3</v>
      </c>
      <c r="D126" s="14"/>
      <c r="E126" s="17"/>
      <c r="F126" s="12" t="s">
        <v>10</v>
      </c>
      <c r="G126" s="13">
        <v>3</v>
      </c>
      <c r="H126" s="14"/>
      <c r="I126" s="16"/>
      <c r="J126" s="12" t="s">
        <v>10</v>
      </c>
      <c r="K126" s="13">
        <v>3</v>
      </c>
      <c r="L126" s="14"/>
      <c r="M126" s="17"/>
      <c r="N126" s="12" t="s">
        <v>10</v>
      </c>
      <c r="O126" s="13">
        <v>3</v>
      </c>
      <c r="P126" s="12"/>
    </row>
    <row r="127" spans="1:16" ht="24" customHeight="1">
      <c r="A127" s="5"/>
      <c r="B127" s="12"/>
      <c r="C127" s="13">
        <v>4</v>
      </c>
      <c r="D127" s="14" t="s">
        <v>10</v>
      </c>
      <c r="E127" s="17"/>
      <c r="F127" s="12"/>
      <c r="G127" s="13">
        <v>4</v>
      </c>
      <c r="H127" s="14" t="s">
        <v>10</v>
      </c>
      <c r="I127" s="16"/>
      <c r="J127" s="12"/>
      <c r="K127" s="13">
        <v>4</v>
      </c>
      <c r="L127" s="14" t="s">
        <v>10</v>
      </c>
      <c r="M127" s="17"/>
      <c r="N127" s="12"/>
      <c r="O127" s="13">
        <v>4</v>
      </c>
      <c r="P127" s="12" t="s">
        <v>10</v>
      </c>
    </row>
    <row r="128" spans="1:16" ht="24" customHeight="1">
      <c r="A128" s="5"/>
      <c r="B128" s="12" t="s">
        <v>10</v>
      </c>
      <c r="C128" s="13">
        <v>5</v>
      </c>
      <c r="D128" s="14"/>
      <c r="E128" s="17"/>
      <c r="F128" s="12" t="s">
        <v>10</v>
      </c>
      <c r="G128" s="13">
        <v>5</v>
      </c>
      <c r="H128" s="14"/>
      <c r="I128" s="16"/>
      <c r="J128" s="12" t="s">
        <v>10</v>
      </c>
      <c r="K128" s="13">
        <v>5</v>
      </c>
      <c r="L128" s="14"/>
      <c r="M128" s="17"/>
      <c r="N128" s="12" t="s">
        <v>10</v>
      </c>
      <c r="O128" s="13">
        <v>5</v>
      </c>
      <c r="P128" s="12"/>
    </row>
    <row r="129" spans="1:16" ht="24" customHeight="1">
      <c r="A129" s="5"/>
      <c r="B129" s="12"/>
      <c r="C129" s="13">
        <v>6</v>
      </c>
      <c r="D129" s="14" t="s">
        <v>10</v>
      </c>
      <c r="E129" s="17"/>
      <c r="F129" s="12"/>
      <c r="G129" s="13">
        <v>6</v>
      </c>
      <c r="H129" s="14" t="s">
        <v>10</v>
      </c>
      <c r="I129" s="16"/>
      <c r="J129" s="12"/>
      <c r="K129" s="13">
        <v>6</v>
      </c>
      <c r="L129" s="14" t="s">
        <v>10</v>
      </c>
      <c r="M129" s="17"/>
      <c r="N129" s="12"/>
      <c r="O129" s="13">
        <v>6</v>
      </c>
      <c r="P129" s="12" t="s">
        <v>10</v>
      </c>
    </row>
    <row r="130" spans="1:16" ht="24" customHeight="1">
      <c r="A130" s="5"/>
      <c r="B130" s="12"/>
      <c r="C130" s="13"/>
      <c r="D130" s="14"/>
      <c r="E130" s="17"/>
      <c r="F130" s="12"/>
      <c r="G130" s="13"/>
      <c r="H130" s="14"/>
      <c r="I130" s="16"/>
      <c r="J130" s="12"/>
      <c r="K130" s="13"/>
      <c r="L130" s="14"/>
      <c r="M130" s="17"/>
      <c r="N130" s="12"/>
      <c r="O130" s="13"/>
      <c r="P130" s="12"/>
    </row>
    <row r="131" spans="1:16" ht="30" customHeight="1">
      <c r="A131" s="211" t="str">
        <f>Tabula!CO1</f>
        <v>LR čempionāts</v>
      </c>
      <c r="B131" s="211"/>
      <c r="C131" s="211"/>
      <c r="D131" s="212"/>
      <c r="E131" s="211" t="str">
        <f>Tabula!CO1</f>
        <v>LR čempionāts</v>
      </c>
      <c r="F131" s="211"/>
      <c r="G131" s="211"/>
      <c r="H131" s="212"/>
      <c r="I131" s="211" t="str">
        <f>Tabula!CO1</f>
        <v>LR čempionāts</v>
      </c>
      <c r="J131" s="211"/>
      <c r="K131" s="211"/>
      <c r="L131" s="212"/>
      <c r="M131" s="211" t="str">
        <f>Tabula!CO1</f>
        <v>LR čempionāts</v>
      </c>
      <c r="N131" s="211"/>
      <c r="O131" s="211"/>
      <c r="P131" s="212"/>
    </row>
    <row r="132" spans="1:16" ht="18" customHeight="1">
      <c r="A132" s="5"/>
      <c r="B132" s="213" t="s">
        <v>78</v>
      </c>
      <c r="C132" s="213"/>
      <c r="D132" s="214"/>
      <c r="E132" s="20"/>
      <c r="F132" s="213" t="s">
        <v>79</v>
      </c>
      <c r="G132" s="213"/>
      <c r="H132" s="214"/>
      <c r="I132" s="19"/>
      <c r="J132" s="213" t="s">
        <v>80</v>
      </c>
      <c r="K132" s="213"/>
      <c r="L132" s="214"/>
      <c r="M132" s="20"/>
      <c r="N132" s="213" t="s">
        <v>81</v>
      </c>
      <c r="O132" s="213"/>
      <c r="P132" s="213"/>
    </row>
    <row r="133" spans="1:16" ht="26.25" customHeight="1">
      <c r="A133" s="5">
        <v>24</v>
      </c>
      <c r="B133" s="6" t="str">
        <f>Tabula!B53</f>
        <v>Lāce Ilze</v>
      </c>
      <c r="C133" s="7">
        <v>8</v>
      </c>
      <c r="D133" s="8" t="str">
        <f>Tabula!B21</f>
        <v>Vīksne Benita</v>
      </c>
      <c r="E133" s="9">
        <v>23</v>
      </c>
      <c r="F133" s="6" t="str">
        <f>Tabula!B51</f>
        <v>Paparde Evija</v>
      </c>
      <c r="G133" s="7">
        <v>9</v>
      </c>
      <c r="H133" s="8" t="str">
        <f>Tabula!B23</f>
        <v>Kriščuka Dina</v>
      </c>
      <c r="I133" s="10">
        <v>22</v>
      </c>
      <c r="J133" s="6" t="str">
        <f>Tabula!B49</f>
        <v>Pabērza Mārīte</v>
      </c>
      <c r="K133" s="7">
        <v>10</v>
      </c>
      <c r="L133" s="6" t="str">
        <f>Tabula!B25</f>
        <v>Gusjkova Olga</v>
      </c>
      <c r="M133" s="9">
        <v>21</v>
      </c>
      <c r="N133" s="6" t="str">
        <f>Tabula!B47</f>
        <v>Sirmā Evelīna</v>
      </c>
      <c r="O133" s="7">
        <v>11</v>
      </c>
      <c r="P133" s="6" t="str">
        <f>Tabula!B27</f>
        <v>Skulme Inese</v>
      </c>
    </row>
    <row r="134" spans="1:16" ht="24" customHeight="1">
      <c r="A134" s="5"/>
      <c r="B134" s="12" t="s">
        <v>10</v>
      </c>
      <c r="C134" s="13">
        <v>1</v>
      </c>
      <c r="D134" s="14"/>
      <c r="E134" s="17"/>
      <c r="F134" s="12" t="s">
        <v>10</v>
      </c>
      <c r="G134" s="13">
        <v>1</v>
      </c>
      <c r="H134" s="14"/>
      <c r="I134" s="16"/>
      <c r="J134" s="12" t="s">
        <v>10</v>
      </c>
      <c r="K134" s="13">
        <v>1</v>
      </c>
      <c r="L134" s="14"/>
      <c r="M134" s="17"/>
      <c r="N134" s="12" t="s">
        <v>10</v>
      </c>
      <c r="O134" s="13">
        <v>1</v>
      </c>
      <c r="P134" s="12"/>
    </row>
    <row r="135" spans="1:16" ht="24" customHeight="1">
      <c r="A135" s="5"/>
      <c r="B135" s="12"/>
      <c r="C135" s="13">
        <v>2</v>
      </c>
      <c r="D135" s="14" t="s">
        <v>10</v>
      </c>
      <c r="E135" s="17"/>
      <c r="F135" s="12"/>
      <c r="G135" s="13">
        <v>2</v>
      </c>
      <c r="H135" s="14" t="s">
        <v>10</v>
      </c>
      <c r="I135" s="16"/>
      <c r="J135" s="12"/>
      <c r="K135" s="13">
        <v>2</v>
      </c>
      <c r="L135" s="14" t="s">
        <v>10</v>
      </c>
      <c r="M135" s="17"/>
      <c r="N135" s="12"/>
      <c r="O135" s="13">
        <v>2</v>
      </c>
      <c r="P135" s="12" t="s">
        <v>10</v>
      </c>
    </row>
    <row r="136" spans="1:16" ht="24" customHeight="1">
      <c r="A136" s="5"/>
      <c r="B136" s="12" t="s">
        <v>10</v>
      </c>
      <c r="C136" s="13">
        <v>3</v>
      </c>
      <c r="D136" s="14"/>
      <c r="E136" s="17"/>
      <c r="F136" s="12" t="s">
        <v>10</v>
      </c>
      <c r="G136" s="13">
        <v>3</v>
      </c>
      <c r="H136" s="14"/>
      <c r="I136" s="16"/>
      <c r="J136" s="12" t="s">
        <v>10</v>
      </c>
      <c r="K136" s="13">
        <v>3</v>
      </c>
      <c r="L136" s="14"/>
      <c r="M136" s="17"/>
      <c r="N136" s="12" t="s">
        <v>10</v>
      </c>
      <c r="O136" s="13">
        <v>3</v>
      </c>
      <c r="P136" s="12"/>
    </row>
    <row r="137" spans="1:16" ht="24" customHeight="1">
      <c r="A137" s="5"/>
      <c r="B137" s="12"/>
      <c r="C137" s="13">
        <v>4</v>
      </c>
      <c r="D137" s="14" t="s">
        <v>10</v>
      </c>
      <c r="E137" s="17"/>
      <c r="F137" s="12"/>
      <c r="G137" s="13">
        <v>4</v>
      </c>
      <c r="H137" s="14" t="s">
        <v>10</v>
      </c>
      <c r="I137" s="16"/>
      <c r="J137" s="12"/>
      <c r="K137" s="13">
        <v>4</v>
      </c>
      <c r="L137" s="14" t="s">
        <v>10</v>
      </c>
      <c r="M137" s="17"/>
      <c r="N137" s="12"/>
      <c r="O137" s="13">
        <v>4</v>
      </c>
      <c r="P137" s="12" t="s">
        <v>10</v>
      </c>
    </row>
    <row r="138" spans="1:16" ht="24" customHeight="1">
      <c r="A138" s="5"/>
      <c r="B138" s="12" t="s">
        <v>10</v>
      </c>
      <c r="C138" s="13">
        <v>5</v>
      </c>
      <c r="D138" s="14"/>
      <c r="E138" s="17"/>
      <c r="F138" s="12" t="s">
        <v>10</v>
      </c>
      <c r="G138" s="13">
        <v>5</v>
      </c>
      <c r="H138" s="14"/>
      <c r="I138" s="16"/>
      <c r="J138" s="12" t="s">
        <v>10</v>
      </c>
      <c r="K138" s="13">
        <v>5</v>
      </c>
      <c r="L138" s="14"/>
      <c r="M138" s="17"/>
      <c r="N138" s="12" t="s">
        <v>10</v>
      </c>
      <c r="O138" s="13">
        <v>5</v>
      </c>
      <c r="P138" s="12"/>
    </row>
    <row r="139" spans="1:16" ht="24" customHeight="1">
      <c r="A139" s="5"/>
      <c r="B139" s="12"/>
      <c r="C139" s="13">
        <v>6</v>
      </c>
      <c r="D139" s="14" t="s">
        <v>10</v>
      </c>
      <c r="E139" s="17"/>
      <c r="F139" s="12"/>
      <c r="G139" s="13">
        <v>6</v>
      </c>
      <c r="H139" s="14" t="s">
        <v>10</v>
      </c>
      <c r="I139" s="16"/>
      <c r="J139" s="12"/>
      <c r="K139" s="13">
        <v>6</v>
      </c>
      <c r="L139" s="14" t="s">
        <v>10</v>
      </c>
      <c r="M139" s="17"/>
      <c r="N139" s="12"/>
      <c r="O139" s="13">
        <v>6</v>
      </c>
      <c r="P139" s="12" t="s">
        <v>10</v>
      </c>
    </row>
    <row r="140" spans="1:16" ht="24" customHeight="1">
      <c r="A140" s="5"/>
      <c r="B140" s="12"/>
      <c r="C140" s="13"/>
      <c r="D140" s="14"/>
      <c r="E140" s="17"/>
      <c r="F140" s="12"/>
      <c r="G140" s="13"/>
      <c r="H140" s="14"/>
      <c r="I140" s="16"/>
      <c r="J140" s="12"/>
      <c r="K140" s="13"/>
      <c r="L140" s="14"/>
      <c r="M140" s="17"/>
      <c r="N140" s="12"/>
      <c r="O140" s="13"/>
      <c r="P140" s="12"/>
    </row>
    <row r="141" spans="1:16" ht="30" customHeight="1">
      <c r="A141" s="211" t="str">
        <f>Tabula!CO1</f>
        <v>LR čempionāts</v>
      </c>
      <c r="B141" s="211"/>
      <c r="C141" s="211"/>
      <c r="D141" s="212"/>
      <c r="E141" s="211" t="str">
        <f>Tabula!CO1</f>
        <v>LR čempionāts</v>
      </c>
      <c r="F141" s="211"/>
      <c r="G141" s="211"/>
      <c r="H141" s="212"/>
      <c r="I141" s="211" t="str">
        <f>Tabula!CO1</f>
        <v>LR čempionāts</v>
      </c>
      <c r="J141" s="211"/>
      <c r="K141" s="211"/>
      <c r="L141" s="212"/>
      <c r="M141" s="211" t="str">
        <f>Tabula!CO1</f>
        <v>LR čempionāts</v>
      </c>
      <c r="N141" s="211"/>
      <c r="O141" s="211"/>
      <c r="P141" s="212"/>
    </row>
    <row r="142" spans="1:16" ht="18" customHeight="1">
      <c r="A142" s="5"/>
      <c r="B142" s="213" t="s">
        <v>28</v>
      </c>
      <c r="C142" s="213"/>
      <c r="D142" s="214"/>
      <c r="E142" s="20"/>
      <c r="F142" s="213" t="s">
        <v>29</v>
      </c>
      <c r="G142" s="213"/>
      <c r="H142" s="214"/>
      <c r="I142" s="19"/>
      <c r="J142" s="213" t="s">
        <v>30</v>
      </c>
      <c r="K142" s="213"/>
      <c r="L142" s="214"/>
      <c r="M142" s="20"/>
      <c r="N142" s="213" t="s">
        <v>31</v>
      </c>
      <c r="O142" s="213"/>
      <c r="P142" s="213"/>
    </row>
    <row r="143" spans="1:16" ht="26.25" customHeight="1">
      <c r="A143" s="5">
        <v>11</v>
      </c>
      <c r="B143" s="6" t="str">
        <f>Tabula!B27</f>
        <v>Skulme Inese</v>
      </c>
      <c r="C143" s="7">
        <v>22</v>
      </c>
      <c r="D143" s="8" t="str">
        <f>Tabula!B49</f>
        <v>Pabērza Mārīte</v>
      </c>
      <c r="E143" s="9">
        <v>12</v>
      </c>
      <c r="F143" s="6" t="str">
        <f>Tabula!B29</f>
        <v>Balode Vita</v>
      </c>
      <c r="G143" s="7">
        <v>21</v>
      </c>
      <c r="H143" s="8" t="str">
        <f>Tabula!B47</f>
        <v>Sirmā Evelīna</v>
      </c>
      <c r="I143" s="10">
        <v>13</v>
      </c>
      <c r="J143" s="6" t="str">
        <f>Tabula!B31</f>
        <v>Skalbe Sintija</v>
      </c>
      <c r="K143" s="7">
        <v>20</v>
      </c>
      <c r="L143" s="6" t="str">
        <f>Tabula!B45</f>
        <v>Leite Līga</v>
      </c>
      <c r="M143" s="9">
        <v>14</v>
      </c>
      <c r="N143" s="6" t="str">
        <f>Tabula!B33</f>
        <v>Pēča Sandra</v>
      </c>
      <c r="O143" s="7">
        <v>19</v>
      </c>
      <c r="P143" s="6" t="str">
        <f>Tabula!B43</f>
        <v>Salmiņa Inta</v>
      </c>
    </row>
    <row r="144" spans="1:16" ht="24" customHeight="1">
      <c r="A144" s="5"/>
      <c r="B144" s="12" t="s">
        <v>10</v>
      </c>
      <c r="C144" s="13">
        <v>1</v>
      </c>
      <c r="D144" s="14"/>
      <c r="E144" s="17"/>
      <c r="F144" s="12" t="s">
        <v>10</v>
      </c>
      <c r="G144" s="13">
        <v>1</v>
      </c>
      <c r="H144" s="14"/>
      <c r="I144" s="16"/>
      <c r="J144" s="12" t="s">
        <v>10</v>
      </c>
      <c r="K144" s="13">
        <v>1</v>
      </c>
      <c r="L144" s="14"/>
      <c r="M144" s="17"/>
      <c r="N144" s="12" t="s">
        <v>10</v>
      </c>
      <c r="O144" s="13">
        <v>1</v>
      </c>
      <c r="P144" s="12"/>
    </row>
    <row r="145" spans="1:16" ht="24" customHeight="1">
      <c r="A145" s="5"/>
      <c r="B145" s="12"/>
      <c r="C145" s="13">
        <v>2</v>
      </c>
      <c r="D145" s="14" t="s">
        <v>10</v>
      </c>
      <c r="E145" s="17"/>
      <c r="F145" s="12"/>
      <c r="G145" s="13">
        <v>2</v>
      </c>
      <c r="H145" s="14" t="s">
        <v>10</v>
      </c>
      <c r="I145" s="16"/>
      <c r="J145" s="12"/>
      <c r="K145" s="13">
        <v>2</v>
      </c>
      <c r="L145" s="14" t="s">
        <v>10</v>
      </c>
      <c r="M145" s="17"/>
      <c r="N145" s="12"/>
      <c r="O145" s="13">
        <v>2</v>
      </c>
      <c r="P145" s="12" t="s">
        <v>10</v>
      </c>
    </row>
    <row r="146" spans="1:16" ht="24" customHeight="1">
      <c r="A146" s="5"/>
      <c r="B146" s="12" t="s">
        <v>10</v>
      </c>
      <c r="C146" s="13">
        <v>3</v>
      </c>
      <c r="D146" s="14"/>
      <c r="E146" s="17"/>
      <c r="F146" s="12" t="s">
        <v>10</v>
      </c>
      <c r="G146" s="13">
        <v>3</v>
      </c>
      <c r="H146" s="14"/>
      <c r="I146" s="16"/>
      <c r="J146" s="12" t="s">
        <v>10</v>
      </c>
      <c r="K146" s="13">
        <v>3</v>
      </c>
      <c r="L146" s="14"/>
      <c r="M146" s="17"/>
      <c r="N146" s="12" t="s">
        <v>10</v>
      </c>
      <c r="O146" s="13">
        <v>3</v>
      </c>
      <c r="P146" s="12"/>
    </row>
    <row r="147" spans="1:16" ht="24" customHeight="1">
      <c r="A147" s="5"/>
      <c r="B147" s="12"/>
      <c r="C147" s="13">
        <v>4</v>
      </c>
      <c r="D147" s="14" t="s">
        <v>10</v>
      </c>
      <c r="E147" s="17"/>
      <c r="F147" s="12"/>
      <c r="G147" s="13">
        <v>4</v>
      </c>
      <c r="H147" s="14" t="s">
        <v>10</v>
      </c>
      <c r="I147" s="16"/>
      <c r="J147" s="12"/>
      <c r="K147" s="13">
        <v>4</v>
      </c>
      <c r="L147" s="14" t="s">
        <v>10</v>
      </c>
      <c r="M147" s="17"/>
      <c r="N147" s="12"/>
      <c r="O147" s="13">
        <v>4</v>
      </c>
      <c r="P147" s="12" t="s">
        <v>10</v>
      </c>
    </row>
    <row r="148" spans="1:16" ht="24" customHeight="1">
      <c r="A148" s="5"/>
      <c r="B148" s="12" t="s">
        <v>10</v>
      </c>
      <c r="C148" s="13">
        <v>5</v>
      </c>
      <c r="D148" s="14"/>
      <c r="E148" s="17"/>
      <c r="F148" s="12" t="s">
        <v>10</v>
      </c>
      <c r="G148" s="13">
        <v>5</v>
      </c>
      <c r="H148" s="14"/>
      <c r="I148" s="16"/>
      <c r="J148" s="12" t="s">
        <v>10</v>
      </c>
      <c r="K148" s="13">
        <v>5</v>
      </c>
      <c r="L148" s="14"/>
      <c r="M148" s="17"/>
      <c r="N148" s="12" t="s">
        <v>10</v>
      </c>
      <c r="O148" s="13">
        <v>5</v>
      </c>
      <c r="P148" s="12"/>
    </row>
    <row r="149" spans="1:16" ht="24" customHeight="1">
      <c r="A149" s="5"/>
      <c r="B149" s="12"/>
      <c r="C149" s="13">
        <v>6</v>
      </c>
      <c r="D149" s="14" t="s">
        <v>10</v>
      </c>
      <c r="E149" s="17"/>
      <c r="F149" s="12"/>
      <c r="G149" s="13">
        <v>6</v>
      </c>
      <c r="H149" s="14" t="s">
        <v>10</v>
      </c>
      <c r="I149" s="16"/>
      <c r="J149" s="12"/>
      <c r="K149" s="13">
        <v>6</v>
      </c>
      <c r="L149" s="14" t="s">
        <v>10</v>
      </c>
      <c r="M149" s="17"/>
      <c r="N149" s="12"/>
      <c r="O149" s="13">
        <v>6</v>
      </c>
      <c r="P149" s="12" t="s">
        <v>10</v>
      </c>
    </row>
    <row r="150" spans="1:16" ht="24" customHeight="1">
      <c r="A150" s="5"/>
      <c r="B150" s="12"/>
      <c r="C150" s="13"/>
      <c r="D150" s="14"/>
      <c r="E150" s="17"/>
      <c r="F150" s="12"/>
      <c r="G150" s="13"/>
      <c r="H150" s="14"/>
      <c r="I150" s="16"/>
      <c r="J150" s="12"/>
      <c r="K150" s="13"/>
      <c r="L150" s="14"/>
      <c r="M150" s="17"/>
      <c r="N150" s="12"/>
      <c r="O150" s="13"/>
      <c r="P150" s="12"/>
    </row>
    <row r="151" spans="1:16" ht="30" customHeight="1">
      <c r="A151" s="211" t="str">
        <f>Tabula!CO1</f>
        <v>LR čempionāts</v>
      </c>
      <c r="B151" s="211"/>
      <c r="C151" s="211"/>
      <c r="D151" s="212"/>
      <c r="E151" s="211" t="str">
        <f>Tabula!CO1</f>
        <v>LR čempionāts</v>
      </c>
      <c r="F151" s="211"/>
      <c r="G151" s="211"/>
      <c r="H151" s="212"/>
      <c r="I151" s="211" t="str">
        <f>Tabula!CO1</f>
        <v>LR čempionāts</v>
      </c>
      <c r="J151" s="211"/>
      <c r="K151" s="211"/>
      <c r="L151" s="212"/>
      <c r="M151" s="211" t="str">
        <f>Tabula!CO1</f>
        <v>LR čempionāts</v>
      </c>
      <c r="N151" s="211"/>
      <c r="O151" s="211"/>
      <c r="P151" s="212"/>
    </row>
    <row r="152" spans="1:16" ht="18" customHeight="1">
      <c r="A152" s="5"/>
      <c r="B152" s="213" t="s">
        <v>32</v>
      </c>
      <c r="C152" s="213"/>
      <c r="D152" s="214"/>
      <c r="E152" s="20"/>
      <c r="F152" s="213" t="s">
        <v>33</v>
      </c>
      <c r="G152" s="213"/>
      <c r="H152" s="214"/>
      <c r="I152" s="19"/>
      <c r="J152" s="213" t="s">
        <v>34</v>
      </c>
      <c r="K152" s="213"/>
      <c r="L152" s="214"/>
      <c r="M152" s="20"/>
      <c r="N152" s="213" t="s">
        <v>35</v>
      </c>
      <c r="O152" s="213"/>
      <c r="P152" s="213"/>
    </row>
    <row r="153" spans="1:16" ht="26.25" customHeight="1">
      <c r="A153" s="5">
        <v>1</v>
      </c>
      <c r="B153" s="6" t="str">
        <f>Tabula!B7</f>
        <v>Vicinska Daina</v>
      </c>
      <c r="C153" s="7">
        <v>18</v>
      </c>
      <c r="D153" s="8" t="str">
        <f>Tabula!B41</f>
        <v>Balaka Dace</v>
      </c>
      <c r="E153" s="9">
        <v>2</v>
      </c>
      <c r="F153" s="6" t="str">
        <f>Tabula!B9</f>
        <v>Jaunbrūna Sandra</v>
      </c>
      <c r="G153" s="7">
        <v>17</v>
      </c>
      <c r="H153" s="8" t="str">
        <f>Tabula!B39</f>
        <v>Kesenfelde Janīna</v>
      </c>
      <c r="I153" s="10">
        <v>3</v>
      </c>
      <c r="J153" s="6" t="str">
        <f>Tabula!B11</f>
        <v>Indrāne Ilona</v>
      </c>
      <c r="K153" s="7">
        <v>16</v>
      </c>
      <c r="L153" s="6" t="str">
        <f>Tabula!B37</f>
        <v>Lemkina Silvija</v>
      </c>
      <c r="M153" s="9">
        <v>4</v>
      </c>
      <c r="N153" s="6" t="str">
        <f>Tabula!B13</f>
        <v>Nasteviča Iveta</v>
      </c>
      <c r="O153" s="7">
        <v>15</v>
      </c>
      <c r="P153" s="6" t="str">
        <f>Tabula!B35</f>
        <v>Dziesma Ilze</v>
      </c>
    </row>
    <row r="154" spans="1:16" ht="24" customHeight="1">
      <c r="A154" s="5"/>
      <c r="B154" s="12" t="s">
        <v>10</v>
      </c>
      <c r="C154" s="13">
        <v>1</v>
      </c>
      <c r="D154" s="14"/>
      <c r="E154" s="17"/>
      <c r="F154" s="12" t="s">
        <v>10</v>
      </c>
      <c r="G154" s="13">
        <v>1</v>
      </c>
      <c r="H154" s="14"/>
      <c r="I154" s="16"/>
      <c r="J154" s="12" t="s">
        <v>10</v>
      </c>
      <c r="K154" s="13">
        <v>1</v>
      </c>
      <c r="L154" s="14"/>
      <c r="M154" s="17"/>
      <c r="N154" s="12" t="s">
        <v>10</v>
      </c>
      <c r="O154" s="13">
        <v>1</v>
      </c>
      <c r="P154" s="12"/>
    </row>
    <row r="155" spans="1:16" ht="24" customHeight="1">
      <c r="A155" s="5"/>
      <c r="B155" s="12"/>
      <c r="C155" s="13">
        <v>2</v>
      </c>
      <c r="D155" s="14" t="s">
        <v>10</v>
      </c>
      <c r="E155" s="17"/>
      <c r="F155" s="12"/>
      <c r="G155" s="13">
        <v>2</v>
      </c>
      <c r="H155" s="14" t="s">
        <v>10</v>
      </c>
      <c r="I155" s="16"/>
      <c r="J155" s="12"/>
      <c r="K155" s="13">
        <v>2</v>
      </c>
      <c r="L155" s="14" t="s">
        <v>10</v>
      </c>
      <c r="M155" s="17"/>
      <c r="N155" s="12"/>
      <c r="O155" s="13">
        <v>2</v>
      </c>
      <c r="P155" s="12" t="s">
        <v>10</v>
      </c>
    </row>
    <row r="156" spans="1:16" ht="24" customHeight="1">
      <c r="A156" s="5"/>
      <c r="B156" s="12" t="s">
        <v>10</v>
      </c>
      <c r="C156" s="13">
        <v>3</v>
      </c>
      <c r="D156" s="14"/>
      <c r="E156" s="17"/>
      <c r="F156" s="12" t="s">
        <v>10</v>
      </c>
      <c r="G156" s="13">
        <v>3</v>
      </c>
      <c r="H156" s="14"/>
      <c r="I156" s="16"/>
      <c r="J156" s="12" t="s">
        <v>10</v>
      </c>
      <c r="K156" s="13">
        <v>3</v>
      </c>
      <c r="L156" s="14"/>
      <c r="M156" s="17"/>
      <c r="N156" s="12" t="s">
        <v>10</v>
      </c>
      <c r="O156" s="13">
        <v>3</v>
      </c>
      <c r="P156" s="12"/>
    </row>
    <row r="157" spans="1:16" ht="24" customHeight="1">
      <c r="A157" s="5"/>
      <c r="B157" s="12"/>
      <c r="C157" s="13">
        <v>4</v>
      </c>
      <c r="D157" s="14" t="s">
        <v>10</v>
      </c>
      <c r="E157" s="17"/>
      <c r="F157" s="12"/>
      <c r="G157" s="13">
        <v>4</v>
      </c>
      <c r="H157" s="14" t="s">
        <v>10</v>
      </c>
      <c r="I157" s="16"/>
      <c r="J157" s="12"/>
      <c r="K157" s="13">
        <v>4</v>
      </c>
      <c r="L157" s="14" t="s">
        <v>10</v>
      </c>
      <c r="M157" s="17"/>
      <c r="N157" s="12"/>
      <c r="O157" s="13">
        <v>4</v>
      </c>
      <c r="P157" s="12" t="s">
        <v>10</v>
      </c>
    </row>
    <row r="158" spans="1:16" ht="24" customHeight="1">
      <c r="A158" s="5"/>
      <c r="B158" s="12" t="s">
        <v>10</v>
      </c>
      <c r="C158" s="13">
        <v>5</v>
      </c>
      <c r="D158" s="14"/>
      <c r="E158" s="17"/>
      <c r="F158" s="12" t="s">
        <v>10</v>
      </c>
      <c r="G158" s="13">
        <v>5</v>
      </c>
      <c r="H158" s="14"/>
      <c r="I158" s="16"/>
      <c r="J158" s="12" t="s">
        <v>10</v>
      </c>
      <c r="K158" s="13">
        <v>5</v>
      </c>
      <c r="L158" s="14"/>
      <c r="M158" s="17"/>
      <c r="N158" s="12" t="s">
        <v>10</v>
      </c>
      <c r="O158" s="13">
        <v>5</v>
      </c>
      <c r="P158" s="12"/>
    </row>
    <row r="159" spans="1:16" ht="24" customHeight="1">
      <c r="A159" s="5"/>
      <c r="B159" s="12"/>
      <c r="C159" s="13">
        <v>6</v>
      </c>
      <c r="D159" s="14" t="s">
        <v>10</v>
      </c>
      <c r="E159" s="17"/>
      <c r="F159" s="12"/>
      <c r="G159" s="13">
        <v>6</v>
      </c>
      <c r="H159" s="14" t="s">
        <v>10</v>
      </c>
      <c r="I159" s="16"/>
      <c r="J159" s="12"/>
      <c r="K159" s="13">
        <v>6</v>
      </c>
      <c r="L159" s="14" t="s">
        <v>10</v>
      </c>
      <c r="M159" s="17"/>
      <c r="N159" s="12"/>
      <c r="O159" s="13">
        <v>6</v>
      </c>
      <c r="P159" s="12" t="s">
        <v>10</v>
      </c>
    </row>
    <row r="160" spans="1:16" ht="24" customHeight="1">
      <c r="A160" s="5"/>
      <c r="B160" s="12"/>
      <c r="C160" s="13"/>
      <c r="D160" s="14"/>
      <c r="E160" s="17"/>
      <c r="F160" s="12"/>
      <c r="G160" s="13"/>
      <c r="H160" s="14"/>
      <c r="I160" s="16"/>
      <c r="J160" s="12"/>
      <c r="K160" s="13"/>
      <c r="L160" s="14"/>
      <c r="M160" s="17"/>
      <c r="N160" s="12"/>
      <c r="O160" s="13"/>
      <c r="P160" s="12"/>
    </row>
    <row r="161" spans="1:16" ht="30" customHeight="1">
      <c r="A161" s="211" t="str">
        <f>Tabula!CO1</f>
        <v>LR čempionāts</v>
      </c>
      <c r="B161" s="211"/>
      <c r="C161" s="211"/>
      <c r="D161" s="212"/>
      <c r="E161" s="211" t="str">
        <f>Tabula!CO1</f>
        <v>LR čempionāts</v>
      </c>
      <c r="F161" s="211"/>
      <c r="G161" s="211"/>
      <c r="H161" s="212"/>
      <c r="I161" s="211" t="str">
        <f>Tabula!CO1</f>
        <v>LR čempionāts</v>
      </c>
      <c r="J161" s="211"/>
      <c r="K161" s="211"/>
      <c r="L161" s="212"/>
      <c r="M161" s="211" t="str">
        <f>Tabula!CO1</f>
        <v>LR čempionāts</v>
      </c>
      <c r="N161" s="211"/>
      <c r="O161" s="211"/>
      <c r="P161" s="212"/>
    </row>
    <row r="162" spans="1:16" ht="18" customHeight="1">
      <c r="A162" s="5"/>
      <c r="B162" s="213" t="s">
        <v>82</v>
      </c>
      <c r="C162" s="213"/>
      <c r="D162" s="214"/>
      <c r="E162" s="20"/>
      <c r="F162" s="213" t="s">
        <v>83</v>
      </c>
      <c r="G162" s="213"/>
      <c r="H162" s="214"/>
      <c r="I162" s="19"/>
      <c r="J162" s="213" t="s">
        <v>84</v>
      </c>
      <c r="K162" s="213"/>
      <c r="L162" s="214"/>
      <c r="M162" s="20"/>
      <c r="N162" s="213" t="s">
        <v>85</v>
      </c>
      <c r="O162" s="213"/>
      <c r="P162" s="213"/>
    </row>
    <row r="163" spans="1:16" ht="26.25" customHeight="1">
      <c r="A163" s="5">
        <v>5</v>
      </c>
      <c r="B163" s="6" t="str">
        <f>Tabula!B15</f>
        <v>Mūrniece Gunta</v>
      </c>
      <c r="C163" s="7">
        <v>28</v>
      </c>
      <c r="D163" s="8">
        <f>Tabula!B61</f>
        <v>0</v>
      </c>
      <c r="E163" s="9">
        <v>6</v>
      </c>
      <c r="F163" s="6" t="str">
        <f>Tabula!B17</f>
        <v>More Ināra</v>
      </c>
      <c r="G163" s="7">
        <v>27</v>
      </c>
      <c r="H163" s="8" t="str">
        <f>Tabula!B59</f>
        <v>Čakle Ilze</v>
      </c>
      <c r="I163" s="10">
        <v>7</v>
      </c>
      <c r="J163" s="6" t="str">
        <f>Tabula!B19</f>
        <v>Šķipare Rita</v>
      </c>
      <c r="K163" s="7">
        <v>26</v>
      </c>
      <c r="L163" s="6" t="str">
        <f>Tabula!B57</f>
        <v>Ozola Ingrīda</v>
      </c>
      <c r="M163" s="9">
        <v>8</v>
      </c>
      <c r="N163" s="6" t="str">
        <f>Tabula!B21</f>
        <v>Vīksne Benita</v>
      </c>
      <c r="O163" s="7">
        <v>25</v>
      </c>
      <c r="P163" s="6" t="str">
        <f>Tabula!B55</f>
        <v>Vilkoica Irēna</v>
      </c>
    </row>
    <row r="164" spans="1:16" ht="24" customHeight="1">
      <c r="A164" s="5"/>
      <c r="B164" s="12" t="s">
        <v>10</v>
      </c>
      <c r="C164" s="13">
        <v>1</v>
      </c>
      <c r="D164" s="14"/>
      <c r="E164" s="17"/>
      <c r="F164" s="12" t="s">
        <v>10</v>
      </c>
      <c r="G164" s="13">
        <v>1</v>
      </c>
      <c r="H164" s="14"/>
      <c r="I164" s="16"/>
      <c r="J164" s="12" t="s">
        <v>10</v>
      </c>
      <c r="K164" s="13">
        <v>1</v>
      </c>
      <c r="L164" s="14"/>
      <c r="M164" s="17"/>
      <c r="N164" s="12" t="s">
        <v>10</v>
      </c>
      <c r="O164" s="13">
        <v>1</v>
      </c>
      <c r="P164" s="12"/>
    </row>
    <row r="165" spans="1:16" ht="24" customHeight="1">
      <c r="A165" s="5"/>
      <c r="B165" s="12"/>
      <c r="C165" s="13">
        <v>2</v>
      </c>
      <c r="D165" s="14" t="s">
        <v>10</v>
      </c>
      <c r="E165" s="17"/>
      <c r="F165" s="12"/>
      <c r="G165" s="13">
        <v>2</v>
      </c>
      <c r="H165" s="14" t="s">
        <v>10</v>
      </c>
      <c r="I165" s="16"/>
      <c r="J165" s="12"/>
      <c r="K165" s="13">
        <v>2</v>
      </c>
      <c r="L165" s="14" t="s">
        <v>10</v>
      </c>
      <c r="M165" s="17"/>
      <c r="N165" s="12"/>
      <c r="O165" s="13">
        <v>2</v>
      </c>
      <c r="P165" s="12" t="s">
        <v>10</v>
      </c>
    </row>
    <row r="166" spans="1:16" ht="24" customHeight="1">
      <c r="A166" s="5"/>
      <c r="B166" s="12" t="s">
        <v>10</v>
      </c>
      <c r="C166" s="13">
        <v>3</v>
      </c>
      <c r="D166" s="14"/>
      <c r="E166" s="17"/>
      <c r="F166" s="12" t="s">
        <v>10</v>
      </c>
      <c r="G166" s="13">
        <v>3</v>
      </c>
      <c r="H166" s="14"/>
      <c r="I166" s="16"/>
      <c r="J166" s="12" t="s">
        <v>10</v>
      </c>
      <c r="K166" s="13">
        <v>3</v>
      </c>
      <c r="L166" s="14"/>
      <c r="M166" s="17"/>
      <c r="N166" s="12" t="s">
        <v>10</v>
      </c>
      <c r="O166" s="13">
        <v>3</v>
      </c>
      <c r="P166" s="12"/>
    </row>
    <row r="167" spans="1:16" ht="24" customHeight="1">
      <c r="A167" s="5"/>
      <c r="B167" s="12"/>
      <c r="C167" s="13">
        <v>4</v>
      </c>
      <c r="D167" s="14" t="s">
        <v>10</v>
      </c>
      <c r="E167" s="17"/>
      <c r="F167" s="12"/>
      <c r="G167" s="13">
        <v>4</v>
      </c>
      <c r="H167" s="14" t="s">
        <v>10</v>
      </c>
      <c r="I167" s="16"/>
      <c r="J167" s="12"/>
      <c r="K167" s="13">
        <v>4</v>
      </c>
      <c r="L167" s="14" t="s">
        <v>10</v>
      </c>
      <c r="M167" s="17"/>
      <c r="N167" s="12"/>
      <c r="O167" s="13">
        <v>4</v>
      </c>
      <c r="P167" s="12" t="s">
        <v>10</v>
      </c>
    </row>
    <row r="168" spans="1:16" ht="24" customHeight="1">
      <c r="A168" s="5"/>
      <c r="B168" s="12" t="s">
        <v>10</v>
      </c>
      <c r="C168" s="13">
        <v>5</v>
      </c>
      <c r="D168" s="14"/>
      <c r="E168" s="17"/>
      <c r="F168" s="12" t="s">
        <v>10</v>
      </c>
      <c r="G168" s="13">
        <v>5</v>
      </c>
      <c r="H168" s="14"/>
      <c r="I168" s="16"/>
      <c r="J168" s="12" t="s">
        <v>10</v>
      </c>
      <c r="K168" s="13">
        <v>5</v>
      </c>
      <c r="L168" s="14"/>
      <c r="M168" s="17"/>
      <c r="N168" s="12" t="s">
        <v>10</v>
      </c>
      <c r="O168" s="13">
        <v>5</v>
      </c>
      <c r="P168" s="12"/>
    </row>
    <row r="169" spans="1:16" ht="24" customHeight="1">
      <c r="A169" s="5"/>
      <c r="B169" s="12"/>
      <c r="C169" s="13">
        <v>6</v>
      </c>
      <c r="D169" s="14" t="s">
        <v>10</v>
      </c>
      <c r="E169" s="17"/>
      <c r="F169" s="12"/>
      <c r="G169" s="13">
        <v>6</v>
      </c>
      <c r="H169" s="14" t="s">
        <v>10</v>
      </c>
      <c r="I169" s="16"/>
      <c r="J169" s="12"/>
      <c r="K169" s="13">
        <v>6</v>
      </c>
      <c r="L169" s="14" t="s">
        <v>10</v>
      </c>
      <c r="M169" s="17"/>
      <c r="N169" s="12"/>
      <c r="O169" s="13">
        <v>6</v>
      </c>
      <c r="P169" s="12" t="s">
        <v>10</v>
      </c>
    </row>
    <row r="170" spans="1:16" ht="24" customHeight="1">
      <c r="A170" s="5"/>
      <c r="B170" s="12"/>
      <c r="C170" s="13"/>
      <c r="D170" s="14"/>
      <c r="E170" s="17"/>
      <c r="F170" s="12"/>
      <c r="G170" s="13"/>
      <c r="H170" s="14"/>
      <c r="I170" s="16"/>
      <c r="J170" s="12"/>
      <c r="K170" s="13"/>
      <c r="L170" s="14"/>
      <c r="M170" s="17"/>
      <c r="N170" s="12"/>
      <c r="O170" s="13"/>
      <c r="P170" s="12"/>
    </row>
    <row r="171" spans="1:16" ht="30" customHeight="1">
      <c r="A171" s="211" t="str">
        <f>Tabula!CO1</f>
        <v>LR čempionāts</v>
      </c>
      <c r="B171" s="211"/>
      <c r="C171" s="211"/>
      <c r="D171" s="212"/>
      <c r="E171" s="211" t="str">
        <f>Tabula!CO1</f>
        <v>LR čempionāts</v>
      </c>
      <c r="F171" s="211"/>
      <c r="G171" s="211"/>
      <c r="H171" s="212"/>
      <c r="I171" s="211" t="str">
        <f>Tabula!CO1</f>
        <v>LR čempionāts</v>
      </c>
      <c r="J171" s="211"/>
      <c r="K171" s="211"/>
      <c r="L171" s="212"/>
      <c r="M171" s="211" t="str">
        <f>Tabula!CO1</f>
        <v>LR čempionāts</v>
      </c>
      <c r="N171" s="211"/>
      <c r="O171" s="211"/>
      <c r="P171" s="212"/>
    </row>
    <row r="172" spans="1:16" ht="18" customHeight="1">
      <c r="A172" s="5"/>
      <c r="B172" s="213" t="s">
        <v>86</v>
      </c>
      <c r="C172" s="213"/>
      <c r="D172" s="214"/>
      <c r="E172" s="20"/>
      <c r="F172" s="213" t="s">
        <v>87</v>
      </c>
      <c r="G172" s="213"/>
      <c r="H172" s="214"/>
      <c r="I172" s="19"/>
      <c r="J172" s="213" t="s">
        <v>36</v>
      </c>
      <c r="K172" s="213"/>
      <c r="L172" s="214"/>
      <c r="M172" s="20"/>
      <c r="N172" s="213" t="s">
        <v>109</v>
      </c>
      <c r="O172" s="213"/>
      <c r="P172" s="213"/>
    </row>
    <row r="173" spans="1:16" ht="27" customHeight="1">
      <c r="A173" s="5">
        <v>9</v>
      </c>
      <c r="B173" s="6" t="str">
        <f>Tabula!B23</f>
        <v>Kriščuka Dina</v>
      </c>
      <c r="C173" s="7">
        <v>24</v>
      </c>
      <c r="D173" s="8" t="str">
        <f>Tabula!B53</f>
        <v>Lāce Ilze</v>
      </c>
      <c r="E173" s="9">
        <v>10</v>
      </c>
      <c r="F173" s="6" t="str">
        <f>Tabula!B25</f>
        <v>Gusjkova Olga</v>
      </c>
      <c r="G173" s="7">
        <v>23</v>
      </c>
      <c r="H173" s="8" t="str">
        <f>Tabula!B51</f>
        <v>Paparde Evija</v>
      </c>
      <c r="I173" s="10">
        <v>24</v>
      </c>
      <c r="J173" s="6" t="str">
        <f>Tabula!B53</f>
        <v>Lāce Ilze</v>
      </c>
      <c r="K173" s="7">
        <v>10</v>
      </c>
      <c r="L173" s="6" t="str">
        <f>Tabula!B25</f>
        <v>Gusjkova Olga</v>
      </c>
      <c r="M173" s="9">
        <v>23</v>
      </c>
      <c r="N173" s="6" t="str">
        <f>Tabula!B51</f>
        <v>Paparde Evija</v>
      </c>
      <c r="O173" s="7">
        <v>11</v>
      </c>
      <c r="P173" s="6" t="str">
        <f>Tabula!B27</f>
        <v>Skulme Inese</v>
      </c>
    </row>
    <row r="174" spans="1:16" ht="24" customHeight="1">
      <c r="A174" s="5"/>
      <c r="B174" s="12" t="s">
        <v>10</v>
      </c>
      <c r="C174" s="13">
        <v>1</v>
      </c>
      <c r="D174" s="14"/>
      <c r="E174" s="17"/>
      <c r="F174" s="12" t="s">
        <v>10</v>
      </c>
      <c r="G174" s="13">
        <v>1</v>
      </c>
      <c r="H174" s="14"/>
      <c r="I174" s="16"/>
      <c r="J174" s="12" t="s">
        <v>10</v>
      </c>
      <c r="K174" s="13">
        <v>1</v>
      </c>
      <c r="L174" s="14"/>
      <c r="M174" s="17"/>
      <c r="N174" s="12" t="s">
        <v>10</v>
      </c>
      <c r="O174" s="13">
        <v>1</v>
      </c>
      <c r="P174" s="12"/>
    </row>
    <row r="175" spans="1:16" ht="24" customHeight="1">
      <c r="A175" s="5"/>
      <c r="B175" s="12"/>
      <c r="C175" s="13">
        <v>2</v>
      </c>
      <c r="D175" s="14" t="s">
        <v>10</v>
      </c>
      <c r="E175" s="17"/>
      <c r="F175" s="12"/>
      <c r="G175" s="13">
        <v>2</v>
      </c>
      <c r="H175" s="14" t="s">
        <v>10</v>
      </c>
      <c r="I175" s="16"/>
      <c r="J175" s="12"/>
      <c r="K175" s="13">
        <v>2</v>
      </c>
      <c r="L175" s="14" t="s">
        <v>10</v>
      </c>
      <c r="M175" s="17"/>
      <c r="N175" s="12"/>
      <c r="O175" s="13">
        <v>2</v>
      </c>
      <c r="P175" s="12" t="s">
        <v>10</v>
      </c>
    </row>
    <row r="176" spans="1:16" ht="24" customHeight="1">
      <c r="A176" s="5"/>
      <c r="B176" s="12" t="s">
        <v>10</v>
      </c>
      <c r="C176" s="13">
        <v>3</v>
      </c>
      <c r="D176" s="14"/>
      <c r="E176" s="17"/>
      <c r="F176" s="12" t="s">
        <v>10</v>
      </c>
      <c r="G176" s="13">
        <v>3</v>
      </c>
      <c r="H176" s="14"/>
      <c r="I176" s="16"/>
      <c r="J176" s="12" t="s">
        <v>10</v>
      </c>
      <c r="K176" s="13">
        <v>3</v>
      </c>
      <c r="L176" s="14"/>
      <c r="M176" s="17"/>
      <c r="N176" s="12" t="s">
        <v>10</v>
      </c>
      <c r="O176" s="13">
        <v>3</v>
      </c>
      <c r="P176" s="12"/>
    </row>
    <row r="177" spans="1:16" ht="24" customHeight="1">
      <c r="A177" s="5"/>
      <c r="B177" s="12"/>
      <c r="C177" s="13">
        <v>4</v>
      </c>
      <c r="D177" s="14" t="s">
        <v>10</v>
      </c>
      <c r="E177" s="17"/>
      <c r="F177" s="12"/>
      <c r="G177" s="13">
        <v>4</v>
      </c>
      <c r="H177" s="14" t="s">
        <v>10</v>
      </c>
      <c r="I177" s="16"/>
      <c r="J177" s="12"/>
      <c r="K177" s="13">
        <v>4</v>
      </c>
      <c r="L177" s="14" t="s">
        <v>10</v>
      </c>
      <c r="M177" s="17"/>
      <c r="N177" s="12"/>
      <c r="O177" s="13">
        <v>4</v>
      </c>
      <c r="P177" s="12" t="s">
        <v>10</v>
      </c>
    </row>
    <row r="178" spans="1:16" ht="24" customHeight="1">
      <c r="A178" s="5"/>
      <c r="B178" s="12" t="s">
        <v>10</v>
      </c>
      <c r="C178" s="13">
        <v>5</v>
      </c>
      <c r="D178" s="14"/>
      <c r="E178" s="17"/>
      <c r="F178" s="12" t="s">
        <v>10</v>
      </c>
      <c r="G178" s="13">
        <v>5</v>
      </c>
      <c r="H178" s="14"/>
      <c r="I178" s="16"/>
      <c r="J178" s="12" t="s">
        <v>10</v>
      </c>
      <c r="K178" s="13">
        <v>5</v>
      </c>
      <c r="L178" s="14"/>
      <c r="M178" s="17"/>
      <c r="N178" s="12" t="s">
        <v>10</v>
      </c>
      <c r="O178" s="13">
        <v>5</v>
      </c>
      <c r="P178" s="12"/>
    </row>
    <row r="179" spans="1:16" ht="24" customHeight="1">
      <c r="A179" s="5"/>
      <c r="B179" s="12"/>
      <c r="C179" s="13">
        <v>6</v>
      </c>
      <c r="D179" s="14" t="s">
        <v>10</v>
      </c>
      <c r="E179" s="17"/>
      <c r="F179" s="12"/>
      <c r="G179" s="13">
        <v>6</v>
      </c>
      <c r="H179" s="14" t="s">
        <v>10</v>
      </c>
      <c r="I179" s="16"/>
      <c r="J179" s="12"/>
      <c r="K179" s="13">
        <v>6</v>
      </c>
      <c r="L179" s="14" t="s">
        <v>10</v>
      </c>
      <c r="M179" s="17"/>
      <c r="N179" s="12"/>
      <c r="O179" s="13">
        <v>6</v>
      </c>
      <c r="P179" s="12" t="s">
        <v>10</v>
      </c>
    </row>
    <row r="180" spans="1:16" ht="24" customHeight="1">
      <c r="A180" s="5"/>
      <c r="B180" s="12"/>
      <c r="C180" s="13"/>
      <c r="D180" s="14"/>
      <c r="E180" s="17"/>
      <c r="F180" s="12"/>
      <c r="G180" s="13"/>
      <c r="H180" s="14"/>
      <c r="I180" s="16"/>
      <c r="J180" s="12"/>
      <c r="K180" s="13"/>
      <c r="L180" s="14"/>
      <c r="M180" s="17"/>
      <c r="N180" s="12"/>
      <c r="O180" s="13"/>
      <c r="P180" s="12"/>
    </row>
    <row r="181" spans="1:16" ht="30" customHeight="1">
      <c r="A181" s="211" t="str">
        <f>Tabula!CO1</f>
        <v>LR čempionāts</v>
      </c>
      <c r="B181" s="211"/>
      <c r="C181" s="211"/>
      <c r="D181" s="212"/>
      <c r="E181" s="211" t="str">
        <f>Tabula!CO1</f>
        <v>LR čempionāts</v>
      </c>
      <c r="F181" s="211"/>
      <c r="G181" s="211"/>
      <c r="H181" s="212"/>
      <c r="I181" s="211" t="str">
        <f>Tabula!CO1</f>
        <v>LR čempionāts</v>
      </c>
      <c r="J181" s="211"/>
      <c r="K181" s="211"/>
      <c r="L181" s="212"/>
      <c r="M181" s="211" t="str">
        <f>Tabula!CO1</f>
        <v>LR čempionāts</v>
      </c>
      <c r="N181" s="211"/>
      <c r="O181" s="211"/>
      <c r="P181" s="212"/>
    </row>
    <row r="182" spans="1:16" ht="18" customHeight="1">
      <c r="A182" s="5"/>
      <c r="B182" s="213" t="s">
        <v>88</v>
      </c>
      <c r="C182" s="213"/>
      <c r="D182" s="214"/>
      <c r="E182" s="20"/>
      <c r="F182" s="213" t="s">
        <v>37</v>
      </c>
      <c r="G182" s="213"/>
      <c r="H182" s="214"/>
      <c r="I182" s="19"/>
      <c r="J182" s="213" t="s">
        <v>110</v>
      </c>
      <c r="K182" s="213"/>
      <c r="L182" s="214"/>
      <c r="M182" s="20"/>
      <c r="N182" s="213" t="s">
        <v>111</v>
      </c>
      <c r="O182" s="213"/>
      <c r="P182" s="213"/>
    </row>
    <row r="183" spans="1:16" ht="26.25" customHeight="1">
      <c r="A183" s="5">
        <v>22</v>
      </c>
      <c r="B183" s="6" t="str">
        <f>Tabula!B49</f>
        <v>Pabērza Mārīte</v>
      </c>
      <c r="C183" s="7">
        <v>12</v>
      </c>
      <c r="D183" s="8" t="str">
        <f>Tabula!B29</f>
        <v>Balode Vita</v>
      </c>
      <c r="E183" s="9">
        <v>21</v>
      </c>
      <c r="F183" s="6" t="str">
        <f>Tabula!B47</f>
        <v>Sirmā Evelīna</v>
      </c>
      <c r="G183" s="7">
        <v>13</v>
      </c>
      <c r="H183" s="8" t="str">
        <f>Tabula!B31</f>
        <v>Skalbe Sintija</v>
      </c>
      <c r="I183" s="10">
        <v>20</v>
      </c>
      <c r="J183" s="6" t="str">
        <f>Tabula!B45</f>
        <v>Leite Līga</v>
      </c>
      <c r="K183" s="7">
        <v>14</v>
      </c>
      <c r="L183" s="6" t="str">
        <f>Tabula!B33</f>
        <v>Pēča Sandra</v>
      </c>
      <c r="M183" s="9">
        <v>19</v>
      </c>
      <c r="N183" s="6" t="str">
        <f>Tabula!B43</f>
        <v>Salmiņa Inta</v>
      </c>
      <c r="O183" s="7">
        <v>1</v>
      </c>
      <c r="P183" s="6" t="str">
        <f>Tabula!B7</f>
        <v>Vicinska Daina</v>
      </c>
    </row>
    <row r="184" spans="1:16" ht="24" customHeight="1">
      <c r="A184" s="5"/>
      <c r="B184" s="12" t="s">
        <v>10</v>
      </c>
      <c r="C184" s="13">
        <v>1</v>
      </c>
      <c r="D184" s="14"/>
      <c r="E184" s="17"/>
      <c r="F184" s="12" t="s">
        <v>10</v>
      </c>
      <c r="G184" s="13">
        <v>1</v>
      </c>
      <c r="H184" s="14"/>
      <c r="I184" s="16"/>
      <c r="J184" s="12" t="s">
        <v>10</v>
      </c>
      <c r="K184" s="13">
        <v>1</v>
      </c>
      <c r="L184" s="14"/>
      <c r="M184" s="17"/>
      <c r="N184" s="12" t="s">
        <v>10</v>
      </c>
      <c r="O184" s="13">
        <v>1</v>
      </c>
      <c r="P184" s="12"/>
    </row>
    <row r="185" spans="1:16" ht="24" customHeight="1">
      <c r="A185" s="5"/>
      <c r="B185" s="12"/>
      <c r="C185" s="13">
        <v>2</v>
      </c>
      <c r="D185" s="14" t="s">
        <v>10</v>
      </c>
      <c r="E185" s="17"/>
      <c r="F185" s="12"/>
      <c r="G185" s="13">
        <v>2</v>
      </c>
      <c r="H185" s="14" t="s">
        <v>10</v>
      </c>
      <c r="I185" s="16"/>
      <c r="J185" s="12"/>
      <c r="K185" s="13">
        <v>2</v>
      </c>
      <c r="L185" s="14" t="s">
        <v>10</v>
      </c>
      <c r="M185" s="17"/>
      <c r="N185" s="12"/>
      <c r="O185" s="13">
        <v>2</v>
      </c>
      <c r="P185" s="12" t="s">
        <v>10</v>
      </c>
    </row>
    <row r="186" spans="1:16" ht="24" customHeight="1">
      <c r="A186" s="5"/>
      <c r="B186" s="12" t="s">
        <v>10</v>
      </c>
      <c r="C186" s="13">
        <v>3</v>
      </c>
      <c r="D186" s="14"/>
      <c r="E186" s="17"/>
      <c r="F186" s="12" t="s">
        <v>10</v>
      </c>
      <c r="G186" s="13">
        <v>3</v>
      </c>
      <c r="H186" s="14"/>
      <c r="I186" s="16"/>
      <c r="J186" s="12" t="s">
        <v>10</v>
      </c>
      <c r="K186" s="13">
        <v>3</v>
      </c>
      <c r="L186" s="14"/>
      <c r="M186" s="17"/>
      <c r="N186" s="12" t="s">
        <v>10</v>
      </c>
      <c r="O186" s="13">
        <v>3</v>
      </c>
      <c r="P186" s="12"/>
    </row>
    <row r="187" spans="1:16" ht="24" customHeight="1">
      <c r="A187" s="5"/>
      <c r="B187" s="12"/>
      <c r="C187" s="13">
        <v>4</v>
      </c>
      <c r="D187" s="14" t="s">
        <v>10</v>
      </c>
      <c r="E187" s="17"/>
      <c r="F187" s="12"/>
      <c r="G187" s="13">
        <v>4</v>
      </c>
      <c r="H187" s="14" t="s">
        <v>10</v>
      </c>
      <c r="I187" s="16"/>
      <c r="J187" s="12"/>
      <c r="K187" s="13">
        <v>4</v>
      </c>
      <c r="L187" s="14" t="s">
        <v>10</v>
      </c>
      <c r="M187" s="17"/>
      <c r="N187" s="12"/>
      <c r="O187" s="13">
        <v>4</v>
      </c>
      <c r="P187" s="12" t="s">
        <v>10</v>
      </c>
    </row>
    <row r="188" spans="1:16" ht="24" customHeight="1">
      <c r="A188" s="5"/>
      <c r="B188" s="12" t="s">
        <v>10</v>
      </c>
      <c r="C188" s="13">
        <v>5</v>
      </c>
      <c r="D188" s="14"/>
      <c r="E188" s="17"/>
      <c r="F188" s="12" t="s">
        <v>10</v>
      </c>
      <c r="G188" s="13">
        <v>5</v>
      </c>
      <c r="H188" s="14"/>
      <c r="I188" s="16"/>
      <c r="J188" s="12" t="s">
        <v>10</v>
      </c>
      <c r="K188" s="13">
        <v>5</v>
      </c>
      <c r="L188" s="14"/>
      <c r="M188" s="17"/>
      <c r="N188" s="12" t="s">
        <v>10</v>
      </c>
      <c r="O188" s="13">
        <v>5</v>
      </c>
      <c r="P188" s="12"/>
    </row>
    <row r="189" spans="1:16" ht="24" customHeight="1">
      <c r="A189" s="5"/>
      <c r="B189" s="12"/>
      <c r="C189" s="13">
        <v>6</v>
      </c>
      <c r="D189" s="14" t="s">
        <v>10</v>
      </c>
      <c r="E189" s="17"/>
      <c r="F189" s="12"/>
      <c r="G189" s="13">
        <v>6</v>
      </c>
      <c r="H189" s="14" t="s">
        <v>10</v>
      </c>
      <c r="I189" s="16"/>
      <c r="J189" s="12"/>
      <c r="K189" s="13">
        <v>6</v>
      </c>
      <c r="L189" s="14" t="s">
        <v>10</v>
      </c>
      <c r="M189" s="17"/>
      <c r="N189" s="12"/>
      <c r="O189" s="13">
        <v>6</v>
      </c>
      <c r="P189" s="12" t="s">
        <v>10</v>
      </c>
    </row>
    <row r="190" spans="1:16" ht="24" customHeight="1">
      <c r="A190" s="5"/>
      <c r="B190" s="12"/>
      <c r="C190" s="13"/>
      <c r="D190" s="14"/>
      <c r="E190" s="17"/>
      <c r="F190" s="12"/>
      <c r="G190" s="13"/>
      <c r="H190" s="14"/>
      <c r="I190" s="16"/>
      <c r="J190" s="12"/>
      <c r="K190" s="13"/>
      <c r="L190" s="14"/>
      <c r="M190" s="17"/>
      <c r="N190" s="12"/>
      <c r="O190" s="13"/>
      <c r="P190" s="12"/>
    </row>
    <row r="191" spans="1:16" ht="30" customHeight="1">
      <c r="A191" s="211" t="str">
        <f>Tabula!CO1</f>
        <v>LR čempionāts</v>
      </c>
      <c r="B191" s="211"/>
      <c r="C191" s="211"/>
      <c r="D191" s="212"/>
      <c r="E191" s="211" t="str">
        <f>Tabula!CO1</f>
        <v>LR čempionāts</v>
      </c>
      <c r="F191" s="211"/>
      <c r="G191" s="211"/>
      <c r="H191" s="212"/>
      <c r="I191" s="211" t="str">
        <f>Tabula!CO1</f>
        <v>LR čempionāts</v>
      </c>
      <c r="J191" s="211"/>
      <c r="K191" s="211"/>
      <c r="L191" s="212"/>
      <c r="M191" s="211" t="str">
        <f>Tabula!CO1</f>
        <v>LR čempionāts</v>
      </c>
      <c r="N191" s="211"/>
      <c r="O191" s="211"/>
      <c r="P191" s="212"/>
    </row>
    <row r="192" spans="1:16" ht="18" customHeight="1">
      <c r="A192" s="5"/>
      <c r="B192" s="213" t="s">
        <v>38</v>
      </c>
      <c r="C192" s="213"/>
      <c r="D192" s="214"/>
      <c r="E192" s="20"/>
      <c r="F192" s="213" t="s">
        <v>112</v>
      </c>
      <c r="G192" s="213"/>
      <c r="H192" s="214"/>
      <c r="I192" s="19"/>
      <c r="J192" s="213" t="s">
        <v>113</v>
      </c>
      <c r="K192" s="213"/>
      <c r="L192" s="214"/>
      <c r="M192" s="20"/>
      <c r="N192" s="213" t="s">
        <v>89</v>
      </c>
      <c r="O192" s="213"/>
      <c r="P192" s="213"/>
    </row>
    <row r="193" spans="1:16" ht="27" customHeight="1">
      <c r="A193" s="5">
        <v>18</v>
      </c>
      <c r="B193" s="6" t="str">
        <f>Tabula!B41</f>
        <v>Balaka Dace</v>
      </c>
      <c r="C193" s="7">
        <v>2</v>
      </c>
      <c r="D193" s="8" t="str">
        <f>Tabula!B9</f>
        <v>Jaunbrūna Sandra</v>
      </c>
      <c r="E193" s="9">
        <v>17</v>
      </c>
      <c r="F193" s="6" t="str">
        <f>Tabula!B39</f>
        <v>Kesenfelde Janīna</v>
      </c>
      <c r="G193" s="7">
        <v>3</v>
      </c>
      <c r="H193" s="8" t="str">
        <f>Tabula!B11</f>
        <v>Indrāne Ilona</v>
      </c>
      <c r="I193" s="10">
        <v>16</v>
      </c>
      <c r="J193" s="6" t="str">
        <f>Tabula!B37</f>
        <v>Lemkina Silvija</v>
      </c>
      <c r="K193" s="7">
        <v>4</v>
      </c>
      <c r="L193" s="6" t="str">
        <f>Tabula!B13</f>
        <v>Nasteviča Iveta</v>
      </c>
      <c r="M193" s="9">
        <v>15</v>
      </c>
      <c r="N193" s="6" t="str">
        <f>Tabula!B35</f>
        <v>Dziesma Ilze</v>
      </c>
      <c r="O193" s="7">
        <v>5</v>
      </c>
      <c r="P193" s="6" t="str">
        <f>Tabula!B15</f>
        <v>Mūrniece Gunta</v>
      </c>
    </row>
    <row r="194" spans="1:16" ht="24" customHeight="1">
      <c r="A194" s="5"/>
      <c r="B194" s="12" t="s">
        <v>10</v>
      </c>
      <c r="C194" s="13">
        <v>1</v>
      </c>
      <c r="D194" s="14"/>
      <c r="E194" s="17"/>
      <c r="F194" s="12" t="s">
        <v>10</v>
      </c>
      <c r="G194" s="13">
        <v>1</v>
      </c>
      <c r="H194" s="14"/>
      <c r="I194" s="16"/>
      <c r="J194" s="12" t="s">
        <v>10</v>
      </c>
      <c r="K194" s="13">
        <v>1</v>
      </c>
      <c r="L194" s="14"/>
      <c r="M194" s="17"/>
      <c r="N194" s="12" t="s">
        <v>10</v>
      </c>
      <c r="O194" s="13">
        <v>1</v>
      </c>
      <c r="P194" s="12"/>
    </row>
    <row r="195" spans="1:16" ht="24" customHeight="1">
      <c r="A195" s="5"/>
      <c r="B195" s="12"/>
      <c r="C195" s="13">
        <v>2</v>
      </c>
      <c r="D195" s="14" t="s">
        <v>10</v>
      </c>
      <c r="E195" s="17"/>
      <c r="F195" s="12"/>
      <c r="G195" s="13">
        <v>2</v>
      </c>
      <c r="H195" s="14" t="s">
        <v>10</v>
      </c>
      <c r="I195" s="16"/>
      <c r="J195" s="12"/>
      <c r="K195" s="13">
        <v>2</v>
      </c>
      <c r="L195" s="14" t="s">
        <v>10</v>
      </c>
      <c r="M195" s="17"/>
      <c r="N195" s="12"/>
      <c r="O195" s="13">
        <v>2</v>
      </c>
      <c r="P195" s="12" t="s">
        <v>10</v>
      </c>
    </row>
    <row r="196" spans="1:16" ht="24" customHeight="1">
      <c r="A196" s="5"/>
      <c r="B196" s="12" t="s">
        <v>10</v>
      </c>
      <c r="C196" s="13">
        <v>3</v>
      </c>
      <c r="D196" s="14"/>
      <c r="E196" s="17"/>
      <c r="F196" s="12" t="s">
        <v>10</v>
      </c>
      <c r="G196" s="13">
        <v>3</v>
      </c>
      <c r="H196" s="14"/>
      <c r="I196" s="16"/>
      <c r="J196" s="12" t="s">
        <v>10</v>
      </c>
      <c r="K196" s="13">
        <v>3</v>
      </c>
      <c r="L196" s="14"/>
      <c r="M196" s="17"/>
      <c r="N196" s="12" t="s">
        <v>10</v>
      </c>
      <c r="O196" s="13">
        <v>3</v>
      </c>
      <c r="P196" s="12"/>
    </row>
    <row r="197" spans="1:16" ht="24" customHeight="1">
      <c r="A197" s="5"/>
      <c r="B197" s="12"/>
      <c r="C197" s="13">
        <v>4</v>
      </c>
      <c r="D197" s="14" t="s">
        <v>10</v>
      </c>
      <c r="E197" s="17"/>
      <c r="F197" s="12"/>
      <c r="G197" s="13">
        <v>4</v>
      </c>
      <c r="H197" s="14" t="s">
        <v>10</v>
      </c>
      <c r="I197" s="16"/>
      <c r="J197" s="12"/>
      <c r="K197" s="13">
        <v>4</v>
      </c>
      <c r="L197" s="14" t="s">
        <v>10</v>
      </c>
      <c r="M197" s="17"/>
      <c r="N197" s="12"/>
      <c r="O197" s="13">
        <v>4</v>
      </c>
      <c r="P197" s="12" t="s">
        <v>10</v>
      </c>
    </row>
    <row r="198" spans="1:16" ht="24" customHeight="1">
      <c r="A198" s="5"/>
      <c r="B198" s="12" t="s">
        <v>10</v>
      </c>
      <c r="C198" s="13">
        <v>5</v>
      </c>
      <c r="D198" s="14"/>
      <c r="E198" s="17"/>
      <c r="F198" s="12" t="s">
        <v>10</v>
      </c>
      <c r="G198" s="13">
        <v>5</v>
      </c>
      <c r="H198" s="14"/>
      <c r="I198" s="16"/>
      <c r="J198" s="12" t="s">
        <v>10</v>
      </c>
      <c r="K198" s="13">
        <v>5</v>
      </c>
      <c r="L198" s="14"/>
      <c r="M198" s="17"/>
      <c r="N198" s="12" t="s">
        <v>10</v>
      </c>
      <c r="O198" s="13">
        <v>5</v>
      </c>
      <c r="P198" s="12"/>
    </row>
    <row r="199" spans="1:16" ht="24" customHeight="1">
      <c r="A199" s="5"/>
      <c r="B199" s="12"/>
      <c r="C199" s="13">
        <v>6</v>
      </c>
      <c r="D199" s="14" t="s">
        <v>10</v>
      </c>
      <c r="E199" s="17"/>
      <c r="F199" s="12"/>
      <c r="G199" s="13">
        <v>6</v>
      </c>
      <c r="H199" s="14" t="s">
        <v>10</v>
      </c>
      <c r="I199" s="16"/>
      <c r="J199" s="12"/>
      <c r="K199" s="13">
        <v>6</v>
      </c>
      <c r="L199" s="14" t="s">
        <v>10</v>
      </c>
      <c r="M199" s="17"/>
      <c r="N199" s="12"/>
      <c r="O199" s="13">
        <v>6</v>
      </c>
      <c r="P199" s="12" t="s">
        <v>10</v>
      </c>
    </row>
    <row r="200" spans="1:16" ht="24" customHeight="1">
      <c r="A200" s="5"/>
      <c r="B200" s="12"/>
      <c r="C200" s="13"/>
      <c r="D200" s="14"/>
      <c r="E200" s="17"/>
      <c r="F200" s="12"/>
      <c r="G200" s="13"/>
      <c r="H200" s="14"/>
      <c r="I200" s="16"/>
      <c r="J200" s="12"/>
      <c r="K200" s="13"/>
      <c r="L200" s="14"/>
      <c r="M200" s="17"/>
      <c r="N200" s="12"/>
      <c r="O200" s="13"/>
      <c r="P200" s="12"/>
    </row>
    <row r="201" spans="1:16" ht="30" customHeight="1">
      <c r="A201" s="211" t="str">
        <f>Tabula!CO1</f>
        <v>LR čempionāts</v>
      </c>
      <c r="B201" s="211"/>
      <c r="C201" s="211"/>
      <c r="D201" s="212"/>
      <c r="E201" s="211" t="str">
        <f>Tabula!CO1</f>
        <v>LR čempionāts</v>
      </c>
      <c r="F201" s="211"/>
      <c r="G201" s="211"/>
      <c r="H201" s="212"/>
      <c r="I201" s="211" t="str">
        <f>Tabula!CO1</f>
        <v>LR čempionāts</v>
      </c>
      <c r="J201" s="211"/>
      <c r="K201" s="211"/>
      <c r="L201" s="212"/>
      <c r="M201" s="211" t="str">
        <f>Tabula!CO1</f>
        <v>LR čempionāts</v>
      </c>
      <c r="N201" s="211"/>
      <c r="O201" s="211"/>
      <c r="P201" s="212"/>
    </row>
    <row r="202" spans="1:16" ht="18" customHeight="1">
      <c r="A202" s="5"/>
      <c r="B202" s="213" t="s">
        <v>90</v>
      </c>
      <c r="C202" s="213"/>
      <c r="D202" s="214"/>
      <c r="E202" s="20"/>
      <c r="F202" s="213" t="s">
        <v>91</v>
      </c>
      <c r="G202" s="213"/>
      <c r="H202" s="214"/>
      <c r="I202" s="19"/>
      <c r="J202" s="213" t="s">
        <v>92</v>
      </c>
      <c r="K202" s="213"/>
      <c r="L202" s="214"/>
      <c r="M202" s="20"/>
      <c r="N202" s="213" t="s">
        <v>93</v>
      </c>
      <c r="O202" s="213"/>
      <c r="P202" s="213"/>
    </row>
    <row r="203" spans="1:16" ht="26.25" customHeight="1">
      <c r="A203" s="5">
        <v>28</v>
      </c>
      <c r="B203" s="6">
        <f>Tabula!B61</f>
        <v>0</v>
      </c>
      <c r="C203" s="7">
        <v>6</v>
      </c>
      <c r="D203" s="8" t="str">
        <f>Tabula!B17</f>
        <v>More Ināra</v>
      </c>
      <c r="E203" s="9">
        <v>27</v>
      </c>
      <c r="F203" s="6" t="str">
        <f>Tabula!B59</f>
        <v>Čakle Ilze</v>
      </c>
      <c r="G203" s="7">
        <v>7</v>
      </c>
      <c r="H203" s="8" t="str">
        <f>Tabula!B19</f>
        <v>Šķipare Rita</v>
      </c>
      <c r="I203" s="10">
        <v>26</v>
      </c>
      <c r="J203" s="6" t="str">
        <f>Tabula!B57</f>
        <v>Ozola Ingrīda</v>
      </c>
      <c r="K203" s="7">
        <v>8</v>
      </c>
      <c r="L203" s="6" t="str">
        <f>Tabula!B21</f>
        <v>Vīksne Benita</v>
      </c>
      <c r="M203" s="9">
        <v>25</v>
      </c>
      <c r="N203" s="6" t="str">
        <f>Tabula!B55</f>
        <v>Vilkoica Irēna</v>
      </c>
      <c r="O203" s="7">
        <v>9</v>
      </c>
      <c r="P203" s="6" t="str">
        <f>Tabula!B23</f>
        <v>Kriščuka Dina</v>
      </c>
    </row>
    <row r="204" spans="1:16" ht="24" customHeight="1">
      <c r="A204" s="5"/>
      <c r="B204" s="12" t="s">
        <v>10</v>
      </c>
      <c r="C204" s="13">
        <v>1</v>
      </c>
      <c r="D204" s="14"/>
      <c r="E204" s="17"/>
      <c r="F204" s="12" t="s">
        <v>10</v>
      </c>
      <c r="G204" s="13">
        <v>1</v>
      </c>
      <c r="H204" s="14"/>
      <c r="I204" s="16"/>
      <c r="J204" s="12" t="s">
        <v>10</v>
      </c>
      <c r="K204" s="13">
        <v>1</v>
      </c>
      <c r="L204" s="14"/>
      <c r="M204" s="17"/>
      <c r="N204" s="12" t="s">
        <v>10</v>
      </c>
      <c r="O204" s="13">
        <v>1</v>
      </c>
      <c r="P204" s="12"/>
    </row>
    <row r="205" spans="1:16" ht="24" customHeight="1">
      <c r="A205" s="5"/>
      <c r="B205" s="12"/>
      <c r="C205" s="13">
        <v>2</v>
      </c>
      <c r="D205" s="14" t="s">
        <v>10</v>
      </c>
      <c r="E205" s="17"/>
      <c r="F205" s="12"/>
      <c r="G205" s="13">
        <v>2</v>
      </c>
      <c r="H205" s="14" t="s">
        <v>10</v>
      </c>
      <c r="I205" s="16"/>
      <c r="J205" s="12"/>
      <c r="K205" s="13">
        <v>2</v>
      </c>
      <c r="L205" s="14" t="s">
        <v>10</v>
      </c>
      <c r="M205" s="17"/>
      <c r="N205" s="12"/>
      <c r="O205" s="13">
        <v>2</v>
      </c>
      <c r="P205" s="12" t="s">
        <v>10</v>
      </c>
    </row>
    <row r="206" spans="1:16" ht="24" customHeight="1">
      <c r="A206" s="5"/>
      <c r="B206" s="12" t="s">
        <v>10</v>
      </c>
      <c r="C206" s="13">
        <v>3</v>
      </c>
      <c r="D206" s="14"/>
      <c r="E206" s="17"/>
      <c r="F206" s="12" t="s">
        <v>10</v>
      </c>
      <c r="G206" s="13">
        <v>3</v>
      </c>
      <c r="H206" s="14"/>
      <c r="I206" s="16"/>
      <c r="J206" s="12" t="s">
        <v>10</v>
      </c>
      <c r="K206" s="13">
        <v>3</v>
      </c>
      <c r="L206" s="14"/>
      <c r="M206" s="17"/>
      <c r="N206" s="12" t="s">
        <v>10</v>
      </c>
      <c r="O206" s="13">
        <v>3</v>
      </c>
      <c r="P206" s="12"/>
    </row>
    <row r="207" spans="1:16" ht="24" customHeight="1">
      <c r="A207" s="5"/>
      <c r="B207" s="12"/>
      <c r="C207" s="13">
        <v>4</v>
      </c>
      <c r="D207" s="14" t="s">
        <v>10</v>
      </c>
      <c r="E207" s="17"/>
      <c r="F207" s="12"/>
      <c r="G207" s="13">
        <v>4</v>
      </c>
      <c r="H207" s="14" t="s">
        <v>10</v>
      </c>
      <c r="I207" s="16"/>
      <c r="J207" s="12"/>
      <c r="K207" s="13">
        <v>4</v>
      </c>
      <c r="L207" s="14" t="s">
        <v>10</v>
      </c>
      <c r="M207" s="17"/>
      <c r="N207" s="12"/>
      <c r="O207" s="13">
        <v>4</v>
      </c>
      <c r="P207" s="12" t="s">
        <v>10</v>
      </c>
    </row>
    <row r="208" spans="1:16" ht="24" customHeight="1">
      <c r="A208" s="5"/>
      <c r="B208" s="12" t="s">
        <v>10</v>
      </c>
      <c r="C208" s="13">
        <v>5</v>
      </c>
      <c r="D208" s="14"/>
      <c r="E208" s="17"/>
      <c r="F208" s="12" t="s">
        <v>10</v>
      </c>
      <c r="G208" s="13">
        <v>5</v>
      </c>
      <c r="H208" s="14"/>
      <c r="I208" s="16"/>
      <c r="J208" s="12" t="s">
        <v>10</v>
      </c>
      <c r="K208" s="13">
        <v>5</v>
      </c>
      <c r="L208" s="14"/>
      <c r="M208" s="17"/>
      <c r="N208" s="12" t="s">
        <v>10</v>
      </c>
      <c r="O208" s="13">
        <v>5</v>
      </c>
      <c r="P208" s="12"/>
    </row>
    <row r="209" spans="1:16" ht="24" customHeight="1">
      <c r="A209" s="5"/>
      <c r="B209" s="12"/>
      <c r="C209" s="13">
        <v>6</v>
      </c>
      <c r="D209" s="14" t="s">
        <v>10</v>
      </c>
      <c r="E209" s="17"/>
      <c r="F209" s="12"/>
      <c r="G209" s="13">
        <v>6</v>
      </c>
      <c r="H209" s="14" t="s">
        <v>10</v>
      </c>
      <c r="I209" s="16"/>
      <c r="J209" s="12"/>
      <c r="K209" s="13">
        <v>6</v>
      </c>
      <c r="L209" s="14" t="s">
        <v>10</v>
      </c>
      <c r="M209" s="17"/>
      <c r="N209" s="12"/>
      <c r="O209" s="13">
        <v>6</v>
      </c>
      <c r="P209" s="12" t="s">
        <v>10</v>
      </c>
    </row>
    <row r="210" spans="1:16" ht="24" customHeight="1">
      <c r="A210" s="5"/>
      <c r="B210" s="12"/>
      <c r="C210" s="13"/>
      <c r="D210" s="14"/>
      <c r="E210" s="17"/>
      <c r="F210" s="12"/>
      <c r="G210" s="13"/>
      <c r="H210" s="14"/>
      <c r="I210" s="16"/>
      <c r="J210" s="12"/>
      <c r="K210" s="13"/>
      <c r="L210" s="14"/>
      <c r="M210" s="17"/>
      <c r="N210" s="12"/>
      <c r="O210" s="13"/>
      <c r="P210" s="12"/>
    </row>
    <row r="211" spans="1:16" ht="30" customHeight="1">
      <c r="A211" s="211" t="str">
        <f>Tabula!CO1</f>
        <v>LR čempionāts</v>
      </c>
      <c r="B211" s="211"/>
      <c r="C211" s="211"/>
      <c r="D211" s="212"/>
      <c r="E211" s="211" t="str">
        <f>Tabula!CO1</f>
        <v>LR čempionāts</v>
      </c>
      <c r="F211" s="211"/>
      <c r="G211" s="211"/>
      <c r="H211" s="212"/>
      <c r="I211" s="211" t="str">
        <f>Tabula!CO1</f>
        <v>LR čempionāts</v>
      </c>
      <c r="J211" s="211"/>
      <c r="K211" s="211"/>
      <c r="L211" s="212"/>
      <c r="M211" s="211" t="str">
        <f>Tabula!CO1</f>
        <v>LR čempionāts</v>
      </c>
      <c r="N211" s="211"/>
      <c r="O211" s="211"/>
      <c r="P211" s="212"/>
    </row>
    <row r="212" spans="1:16" ht="18" customHeight="1">
      <c r="A212" s="5"/>
      <c r="B212" s="213" t="s">
        <v>39</v>
      </c>
      <c r="C212" s="213"/>
      <c r="D212" s="214"/>
      <c r="E212" s="20"/>
      <c r="F212" s="213" t="s">
        <v>40</v>
      </c>
      <c r="G212" s="213"/>
      <c r="H212" s="214"/>
      <c r="I212" s="19"/>
      <c r="J212" s="213" t="s">
        <v>41</v>
      </c>
      <c r="K212" s="213"/>
      <c r="L212" s="214"/>
      <c r="M212" s="20"/>
      <c r="N212" s="213" t="s">
        <v>114</v>
      </c>
      <c r="O212" s="213"/>
      <c r="P212" s="213"/>
    </row>
    <row r="213" spans="1:16" ht="26.25" customHeight="1">
      <c r="A213" s="5">
        <v>9</v>
      </c>
      <c r="B213" s="6" t="str">
        <f>Tabula!B23</f>
        <v>Kriščuka Dina</v>
      </c>
      <c r="C213" s="7">
        <v>26</v>
      </c>
      <c r="D213" s="8" t="str">
        <f>Tabula!B57</f>
        <v>Ozola Ingrīda</v>
      </c>
      <c r="E213" s="9">
        <v>10</v>
      </c>
      <c r="F213" s="6" t="str">
        <f>Tabula!B25</f>
        <v>Gusjkova Olga</v>
      </c>
      <c r="G213" s="7">
        <v>25</v>
      </c>
      <c r="H213" s="8" t="str">
        <f>Tabula!B55</f>
        <v>Vilkoica Irēna</v>
      </c>
      <c r="I213" s="10">
        <v>11</v>
      </c>
      <c r="J213" s="6" t="str">
        <f>Tabula!B27</f>
        <v>Skulme Inese</v>
      </c>
      <c r="K213" s="7">
        <v>24</v>
      </c>
      <c r="L213" s="6" t="str">
        <f>Tabula!B53</f>
        <v>Lāce Ilze</v>
      </c>
      <c r="M213" s="9">
        <v>12</v>
      </c>
      <c r="N213" s="6" t="str">
        <f>Tabula!B29</f>
        <v>Balode Vita</v>
      </c>
      <c r="O213" s="7">
        <v>23</v>
      </c>
      <c r="P213" s="6" t="str">
        <f>Tabula!B51</f>
        <v>Paparde Evija</v>
      </c>
    </row>
    <row r="214" spans="1:16" ht="24" customHeight="1">
      <c r="A214" s="5"/>
      <c r="B214" s="12" t="s">
        <v>10</v>
      </c>
      <c r="C214" s="13">
        <v>1</v>
      </c>
      <c r="D214" s="14"/>
      <c r="E214" s="17"/>
      <c r="F214" s="12" t="s">
        <v>10</v>
      </c>
      <c r="G214" s="13">
        <v>1</v>
      </c>
      <c r="H214" s="14"/>
      <c r="I214" s="16"/>
      <c r="J214" s="12" t="s">
        <v>10</v>
      </c>
      <c r="K214" s="13">
        <v>1</v>
      </c>
      <c r="L214" s="14"/>
      <c r="M214" s="17"/>
      <c r="N214" s="12" t="s">
        <v>10</v>
      </c>
      <c r="O214" s="13">
        <v>1</v>
      </c>
      <c r="P214" s="12"/>
    </row>
    <row r="215" spans="1:16" ht="24" customHeight="1">
      <c r="A215" s="5"/>
      <c r="B215" s="12"/>
      <c r="C215" s="13">
        <v>2</v>
      </c>
      <c r="D215" s="14" t="s">
        <v>10</v>
      </c>
      <c r="E215" s="17"/>
      <c r="F215" s="12"/>
      <c r="G215" s="13">
        <v>2</v>
      </c>
      <c r="H215" s="14" t="s">
        <v>10</v>
      </c>
      <c r="I215" s="16"/>
      <c r="J215" s="12"/>
      <c r="K215" s="13">
        <v>2</v>
      </c>
      <c r="L215" s="14" t="s">
        <v>10</v>
      </c>
      <c r="M215" s="17"/>
      <c r="N215" s="12"/>
      <c r="O215" s="13">
        <v>2</v>
      </c>
      <c r="P215" s="12" t="s">
        <v>10</v>
      </c>
    </row>
    <row r="216" spans="1:16" ht="24" customHeight="1">
      <c r="A216" s="5"/>
      <c r="B216" s="12" t="s">
        <v>10</v>
      </c>
      <c r="C216" s="13">
        <v>3</v>
      </c>
      <c r="D216" s="14"/>
      <c r="E216" s="17"/>
      <c r="F216" s="12" t="s">
        <v>10</v>
      </c>
      <c r="G216" s="13">
        <v>3</v>
      </c>
      <c r="H216" s="14"/>
      <c r="I216" s="16"/>
      <c r="J216" s="12" t="s">
        <v>10</v>
      </c>
      <c r="K216" s="13">
        <v>3</v>
      </c>
      <c r="L216" s="14"/>
      <c r="M216" s="17"/>
      <c r="N216" s="12" t="s">
        <v>10</v>
      </c>
      <c r="O216" s="13">
        <v>3</v>
      </c>
      <c r="P216" s="12"/>
    </row>
    <row r="217" spans="1:16" ht="24" customHeight="1">
      <c r="A217" s="5"/>
      <c r="B217" s="12"/>
      <c r="C217" s="13">
        <v>4</v>
      </c>
      <c r="D217" s="14" t="s">
        <v>10</v>
      </c>
      <c r="E217" s="17"/>
      <c r="F217" s="12"/>
      <c r="G217" s="13">
        <v>4</v>
      </c>
      <c r="H217" s="14" t="s">
        <v>10</v>
      </c>
      <c r="I217" s="16"/>
      <c r="J217" s="12"/>
      <c r="K217" s="13">
        <v>4</v>
      </c>
      <c r="L217" s="14" t="s">
        <v>10</v>
      </c>
      <c r="M217" s="17"/>
      <c r="N217" s="12"/>
      <c r="O217" s="13">
        <v>4</v>
      </c>
      <c r="P217" s="12" t="s">
        <v>10</v>
      </c>
    </row>
    <row r="218" spans="1:16" ht="24" customHeight="1">
      <c r="A218" s="5"/>
      <c r="B218" s="12" t="s">
        <v>10</v>
      </c>
      <c r="C218" s="13">
        <v>5</v>
      </c>
      <c r="D218" s="14"/>
      <c r="E218" s="17"/>
      <c r="F218" s="12" t="s">
        <v>10</v>
      </c>
      <c r="G218" s="13">
        <v>5</v>
      </c>
      <c r="H218" s="14"/>
      <c r="I218" s="16"/>
      <c r="J218" s="12" t="s">
        <v>10</v>
      </c>
      <c r="K218" s="13">
        <v>5</v>
      </c>
      <c r="L218" s="14"/>
      <c r="M218" s="17"/>
      <c r="N218" s="12" t="s">
        <v>10</v>
      </c>
      <c r="O218" s="13">
        <v>5</v>
      </c>
      <c r="P218" s="12"/>
    </row>
    <row r="219" spans="1:16" ht="24" customHeight="1">
      <c r="A219" s="5"/>
      <c r="B219" s="12"/>
      <c r="C219" s="13">
        <v>6</v>
      </c>
      <c r="D219" s="14" t="s">
        <v>10</v>
      </c>
      <c r="E219" s="17"/>
      <c r="F219" s="12"/>
      <c r="G219" s="13">
        <v>6</v>
      </c>
      <c r="H219" s="14" t="s">
        <v>10</v>
      </c>
      <c r="I219" s="16"/>
      <c r="J219" s="12"/>
      <c r="K219" s="13">
        <v>6</v>
      </c>
      <c r="L219" s="14" t="s">
        <v>10</v>
      </c>
      <c r="M219" s="17"/>
      <c r="N219" s="12"/>
      <c r="O219" s="13">
        <v>6</v>
      </c>
      <c r="P219" s="12" t="s">
        <v>10</v>
      </c>
    </row>
    <row r="220" spans="1:16" ht="24" customHeight="1">
      <c r="A220" s="5"/>
      <c r="B220" s="12"/>
      <c r="C220" s="13"/>
      <c r="D220" s="14"/>
      <c r="E220" s="17"/>
      <c r="F220" s="12"/>
      <c r="G220" s="13"/>
      <c r="H220" s="14"/>
      <c r="I220" s="16"/>
      <c r="J220" s="12"/>
      <c r="K220" s="13"/>
      <c r="L220" s="14"/>
      <c r="M220" s="17"/>
      <c r="N220" s="12"/>
      <c r="O220" s="13"/>
      <c r="P220" s="12"/>
    </row>
    <row r="221" spans="1:16" ht="30" customHeight="1">
      <c r="A221" s="211" t="str">
        <f>Tabula!CO1</f>
        <v>LR čempionāts</v>
      </c>
      <c r="B221" s="211"/>
      <c r="C221" s="211"/>
      <c r="D221" s="212"/>
      <c r="E221" s="211" t="str">
        <f>Tabula!CO1</f>
        <v>LR čempionāts</v>
      </c>
      <c r="F221" s="211"/>
      <c r="G221" s="211"/>
      <c r="H221" s="212"/>
      <c r="I221" s="211" t="str">
        <f>Tabula!CO1</f>
        <v>LR čempionāts</v>
      </c>
      <c r="J221" s="211"/>
      <c r="K221" s="211"/>
      <c r="L221" s="212"/>
      <c r="M221" s="211" t="str">
        <f>Tabula!CO1</f>
        <v>LR čempionāts</v>
      </c>
      <c r="N221" s="211"/>
      <c r="O221" s="211"/>
      <c r="P221" s="212"/>
    </row>
    <row r="222" spans="1:16" ht="18" customHeight="1">
      <c r="A222" s="5"/>
      <c r="B222" s="213" t="s">
        <v>42</v>
      </c>
      <c r="C222" s="213"/>
      <c r="D222" s="214"/>
      <c r="E222" s="20"/>
      <c r="F222" s="213" t="s">
        <v>43</v>
      </c>
      <c r="G222" s="213"/>
      <c r="H222" s="214"/>
      <c r="I222" s="19"/>
      <c r="J222" s="213" t="s">
        <v>44</v>
      </c>
      <c r="K222" s="213"/>
      <c r="L222" s="214"/>
      <c r="M222" s="19"/>
      <c r="N222" s="213" t="s">
        <v>115</v>
      </c>
      <c r="O222" s="213"/>
      <c r="P222" s="214"/>
    </row>
    <row r="223" spans="1:16" ht="26.25" customHeight="1">
      <c r="A223" s="5">
        <v>13</v>
      </c>
      <c r="B223" s="6" t="str">
        <f>Tabula!B31</f>
        <v>Skalbe Sintija</v>
      </c>
      <c r="C223" s="7">
        <v>22</v>
      </c>
      <c r="D223" s="8" t="str">
        <f>Tabula!B49</f>
        <v>Pabērza Mārīte</v>
      </c>
      <c r="E223" s="9">
        <v>14</v>
      </c>
      <c r="F223" s="6" t="str">
        <f>Tabula!B33</f>
        <v>Pēča Sandra</v>
      </c>
      <c r="G223" s="7">
        <v>21</v>
      </c>
      <c r="H223" s="8" t="str">
        <f>Tabula!B47</f>
        <v>Sirmā Evelīna</v>
      </c>
      <c r="I223" s="10">
        <v>1</v>
      </c>
      <c r="J223" s="6" t="str">
        <f>Tabula!B7</f>
        <v>Vicinska Daina</v>
      </c>
      <c r="K223" s="7">
        <v>20</v>
      </c>
      <c r="L223" s="6" t="str">
        <f>Tabula!B45</f>
        <v>Leite Līga</v>
      </c>
      <c r="M223" s="9">
        <v>2</v>
      </c>
      <c r="N223" s="6" t="str">
        <f>Tabula!B9</f>
        <v>Jaunbrūna Sandra</v>
      </c>
      <c r="O223" s="7">
        <v>19</v>
      </c>
      <c r="P223" s="6" t="str">
        <f>Tabula!B43</f>
        <v>Salmiņa Inta</v>
      </c>
    </row>
    <row r="224" spans="1:16" ht="24" customHeight="1">
      <c r="A224" s="5"/>
      <c r="B224" s="12" t="s">
        <v>10</v>
      </c>
      <c r="C224" s="13">
        <v>1</v>
      </c>
      <c r="D224" s="14"/>
      <c r="E224" s="17"/>
      <c r="F224" s="12" t="s">
        <v>10</v>
      </c>
      <c r="G224" s="13">
        <v>1</v>
      </c>
      <c r="H224" s="14"/>
      <c r="I224" s="16"/>
      <c r="J224" s="12" t="s">
        <v>10</v>
      </c>
      <c r="K224" s="13">
        <v>1</v>
      </c>
      <c r="L224" s="14"/>
      <c r="M224" s="16"/>
      <c r="N224" s="12" t="s">
        <v>10</v>
      </c>
      <c r="O224" s="13">
        <v>1</v>
      </c>
      <c r="P224" s="14"/>
    </row>
    <row r="225" spans="1:16" ht="24" customHeight="1">
      <c r="A225" s="5"/>
      <c r="B225" s="12"/>
      <c r="C225" s="13">
        <v>2</v>
      </c>
      <c r="D225" s="14" t="s">
        <v>10</v>
      </c>
      <c r="E225" s="17"/>
      <c r="F225" s="12"/>
      <c r="G225" s="13">
        <v>2</v>
      </c>
      <c r="H225" s="14" t="s">
        <v>10</v>
      </c>
      <c r="I225" s="16"/>
      <c r="J225" s="12"/>
      <c r="K225" s="13">
        <v>2</v>
      </c>
      <c r="L225" s="14" t="s">
        <v>10</v>
      </c>
      <c r="M225" s="16"/>
      <c r="N225" s="12"/>
      <c r="O225" s="13">
        <v>2</v>
      </c>
      <c r="P225" s="14" t="s">
        <v>10</v>
      </c>
    </row>
    <row r="226" spans="1:16" ht="24" customHeight="1">
      <c r="A226" s="5"/>
      <c r="B226" s="12" t="s">
        <v>10</v>
      </c>
      <c r="C226" s="13">
        <v>3</v>
      </c>
      <c r="D226" s="14"/>
      <c r="E226" s="17"/>
      <c r="F226" s="12" t="s">
        <v>10</v>
      </c>
      <c r="G226" s="13">
        <v>3</v>
      </c>
      <c r="H226" s="14"/>
      <c r="I226" s="16"/>
      <c r="J226" s="12" t="s">
        <v>10</v>
      </c>
      <c r="K226" s="13">
        <v>3</v>
      </c>
      <c r="L226" s="14"/>
      <c r="M226" s="16"/>
      <c r="N226" s="12" t="s">
        <v>10</v>
      </c>
      <c r="O226" s="13">
        <v>3</v>
      </c>
      <c r="P226" s="14"/>
    </row>
    <row r="227" spans="1:16" ht="24" customHeight="1">
      <c r="A227" s="5"/>
      <c r="B227" s="12"/>
      <c r="C227" s="13">
        <v>4</v>
      </c>
      <c r="D227" s="14" t="s">
        <v>10</v>
      </c>
      <c r="E227" s="17"/>
      <c r="F227" s="12"/>
      <c r="G227" s="13">
        <v>4</v>
      </c>
      <c r="H227" s="14" t="s">
        <v>10</v>
      </c>
      <c r="I227" s="16"/>
      <c r="J227" s="12"/>
      <c r="K227" s="13">
        <v>4</v>
      </c>
      <c r="L227" s="14" t="s">
        <v>10</v>
      </c>
      <c r="M227" s="16"/>
      <c r="N227" s="12"/>
      <c r="O227" s="13">
        <v>4</v>
      </c>
      <c r="P227" s="14" t="s">
        <v>10</v>
      </c>
    </row>
    <row r="228" spans="1:16" ht="24" customHeight="1">
      <c r="A228" s="5"/>
      <c r="B228" s="12" t="s">
        <v>10</v>
      </c>
      <c r="C228" s="13">
        <v>5</v>
      </c>
      <c r="D228" s="14"/>
      <c r="E228" s="17"/>
      <c r="F228" s="12" t="s">
        <v>10</v>
      </c>
      <c r="G228" s="13">
        <v>5</v>
      </c>
      <c r="H228" s="14"/>
      <c r="I228" s="16"/>
      <c r="J228" s="12" t="s">
        <v>10</v>
      </c>
      <c r="K228" s="13">
        <v>5</v>
      </c>
      <c r="L228" s="14"/>
      <c r="M228" s="16"/>
      <c r="N228" s="12" t="s">
        <v>10</v>
      </c>
      <c r="O228" s="13">
        <v>5</v>
      </c>
      <c r="P228" s="14"/>
    </row>
    <row r="229" spans="1:16" ht="24" customHeight="1">
      <c r="A229" s="5"/>
      <c r="B229" s="12"/>
      <c r="C229" s="13">
        <v>6</v>
      </c>
      <c r="D229" s="14" t="s">
        <v>10</v>
      </c>
      <c r="E229" s="17"/>
      <c r="F229" s="12"/>
      <c r="G229" s="13">
        <v>6</v>
      </c>
      <c r="H229" s="14" t="s">
        <v>10</v>
      </c>
      <c r="I229" s="16"/>
      <c r="J229" s="12"/>
      <c r="K229" s="13">
        <v>6</v>
      </c>
      <c r="L229" s="14" t="s">
        <v>10</v>
      </c>
      <c r="M229" s="16"/>
      <c r="N229" s="12"/>
      <c r="O229" s="13">
        <v>6</v>
      </c>
      <c r="P229" s="14" t="s">
        <v>10</v>
      </c>
    </row>
    <row r="230" spans="1:16" ht="24" customHeight="1">
      <c r="A230" s="5"/>
      <c r="B230" s="12"/>
      <c r="C230" s="13"/>
      <c r="D230" s="14"/>
      <c r="E230" s="21"/>
      <c r="F230" s="12"/>
      <c r="G230" s="13"/>
      <c r="H230" s="14"/>
      <c r="I230" s="22"/>
      <c r="J230" s="12"/>
      <c r="K230" s="13"/>
      <c r="L230" s="14"/>
      <c r="M230" s="22"/>
      <c r="N230" s="12"/>
      <c r="O230" s="13"/>
      <c r="P230" s="14"/>
    </row>
    <row r="231" spans="1:16" ht="30" customHeight="1">
      <c r="A231" s="211" t="str">
        <f>Tabula!CO1</f>
        <v>LR čempionāts</v>
      </c>
      <c r="B231" s="211"/>
      <c r="C231" s="211"/>
      <c r="D231" s="212"/>
      <c r="E231" s="211" t="str">
        <f>Tabula!CO1</f>
        <v>LR čempionāts</v>
      </c>
      <c r="F231" s="211"/>
      <c r="G231" s="211"/>
      <c r="H231" s="212"/>
      <c r="I231" s="211" t="str">
        <f>Tabula!CO1</f>
        <v>LR čempionāts</v>
      </c>
      <c r="J231" s="211"/>
      <c r="K231" s="211"/>
      <c r="L231" s="212"/>
      <c r="M231" s="211" t="str">
        <f>Tabula!CO1</f>
        <v>LR čempionāts</v>
      </c>
      <c r="N231" s="211"/>
      <c r="O231" s="211"/>
      <c r="P231" s="212"/>
    </row>
    <row r="232" spans="1:16" ht="18" customHeight="1">
      <c r="A232" s="5"/>
      <c r="B232" s="213" t="s">
        <v>94</v>
      </c>
      <c r="C232" s="213"/>
      <c r="D232" s="214"/>
      <c r="E232" s="20"/>
      <c r="F232" s="213" t="s">
        <v>95</v>
      </c>
      <c r="G232" s="213"/>
      <c r="H232" s="214"/>
      <c r="I232" s="19"/>
      <c r="J232" s="213" t="s">
        <v>96</v>
      </c>
      <c r="K232" s="213"/>
      <c r="L232" s="214"/>
      <c r="M232" s="19"/>
      <c r="N232" s="213" t="s">
        <v>116</v>
      </c>
      <c r="O232" s="213"/>
      <c r="P232" s="214"/>
    </row>
    <row r="233" spans="1:16" ht="26.25" customHeight="1">
      <c r="A233" s="5">
        <v>3</v>
      </c>
      <c r="B233" s="6" t="str">
        <f>Tabula!B11</f>
        <v>Indrāne Ilona</v>
      </c>
      <c r="C233" s="7">
        <v>18</v>
      </c>
      <c r="D233" s="8" t="str">
        <f>Tabula!B41</f>
        <v>Balaka Dace</v>
      </c>
      <c r="E233" s="9">
        <v>4</v>
      </c>
      <c r="F233" s="6" t="str">
        <f>Tabula!B13</f>
        <v>Nasteviča Iveta</v>
      </c>
      <c r="G233" s="7">
        <v>17</v>
      </c>
      <c r="H233" s="8" t="str">
        <f>Tabula!B39</f>
        <v>Kesenfelde Janīna</v>
      </c>
      <c r="I233" s="10">
        <v>5</v>
      </c>
      <c r="J233" s="6" t="str">
        <f>Tabula!B15</f>
        <v>Mūrniece Gunta</v>
      </c>
      <c r="K233" s="7">
        <v>16</v>
      </c>
      <c r="L233" s="6" t="str">
        <f>Tabula!B37</f>
        <v>Lemkina Silvija</v>
      </c>
      <c r="M233" s="9">
        <v>6</v>
      </c>
      <c r="N233" s="6" t="str">
        <f>Tabula!B17</f>
        <v>More Ināra</v>
      </c>
      <c r="O233" s="7">
        <v>15</v>
      </c>
      <c r="P233" s="6" t="str">
        <f>Tabula!B35</f>
        <v>Dziesma Ilze</v>
      </c>
    </row>
    <row r="234" spans="1:16" ht="24" customHeight="1">
      <c r="A234" s="5"/>
      <c r="B234" s="12" t="s">
        <v>10</v>
      </c>
      <c r="C234" s="13">
        <v>1</v>
      </c>
      <c r="D234" s="14"/>
      <c r="E234" s="17"/>
      <c r="F234" s="12" t="s">
        <v>10</v>
      </c>
      <c r="G234" s="13">
        <v>1</v>
      </c>
      <c r="H234" s="14"/>
      <c r="I234" s="16"/>
      <c r="J234" s="12" t="s">
        <v>10</v>
      </c>
      <c r="K234" s="13">
        <v>1</v>
      </c>
      <c r="L234" s="14"/>
      <c r="M234" s="16"/>
      <c r="N234" s="12" t="s">
        <v>10</v>
      </c>
      <c r="O234" s="13">
        <v>1</v>
      </c>
      <c r="P234" s="14"/>
    </row>
    <row r="235" spans="1:16" ht="24" customHeight="1">
      <c r="A235" s="5"/>
      <c r="B235" s="12"/>
      <c r="C235" s="13">
        <v>2</v>
      </c>
      <c r="D235" s="14" t="s">
        <v>10</v>
      </c>
      <c r="E235" s="17"/>
      <c r="F235" s="12"/>
      <c r="G235" s="13">
        <v>2</v>
      </c>
      <c r="H235" s="14" t="s">
        <v>10</v>
      </c>
      <c r="I235" s="16"/>
      <c r="J235" s="12"/>
      <c r="K235" s="13">
        <v>2</v>
      </c>
      <c r="L235" s="14" t="s">
        <v>10</v>
      </c>
      <c r="M235" s="16"/>
      <c r="N235" s="12"/>
      <c r="O235" s="13">
        <v>2</v>
      </c>
      <c r="P235" s="14" t="s">
        <v>10</v>
      </c>
    </row>
    <row r="236" spans="1:16" ht="24" customHeight="1">
      <c r="A236" s="5"/>
      <c r="B236" s="12" t="s">
        <v>10</v>
      </c>
      <c r="C236" s="13">
        <v>3</v>
      </c>
      <c r="D236" s="14"/>
      <c r="E236" s="17"/>
      <c r="F236" s="12" t="s">
        <v>10</v>
      </c>
      <c r="G236" s="13">
        <v>3</v>
      </c>
      <c r="H236" s="14"/>
      <c r="I236" s="16"/>
      <c r="J236" s="12" t="s">
        <v>10</v>
      </c>
      <c r="K236" s="13">
        <v>3</v>
      </c>
      <c r="L236" s="14"/>
      <c r="M236" s="16"/>
      <c r="N236" s="12" t="s">
        <v>10</v>
      </c>
      <c r="O236" s="13">
        <v>3</v>
      </c>
      <c r="P236" s="14"/>
    </row>
    <row r="237" spans="1:16" ht="24" customHeight="1">
      <c r="A237" s="5"/>
      <c r="B237" s="12"/>
      <c r="C237" s="13">
        <v>4</v>
      </c>
      <c r="D237" s="14" t="s">
        <v>10</v>
      </c>
      <c r="E237" s="17"/>
      <c r="F237" s="12"/>
      <c r="G237" s="13">
        <v>4</v>
      </c>
      <c r="H237" s="14" t="s">
        <v>10</v>
      </c>
      <c r="I237" s="16"/>
      <c r="J237" s="12"/>
      <c r="K237" s="13">
        <v>4</v>
      </c>
      <c r="L237" s="14" t="s">
        <v>10</v>
      </c>
      <c r="M237" s="16"/>
      <c r="N237" s="12"/>
      <c r="O237" s="13">
        <v>4</v>
      </c>
      <c r="P237" s="14" t="s">
        <v>10</v>
      </c>
    </row>
    <row r="238" spans="1:16" ht="24" customHeight="1">
      <c r="A238" s="5"/>
      <c r="B238" s="12" t="s">
        <v>10</v>
      </c>
      <c r="C238" s="13">
        <v>5</v>
      </c>
      <c r="D238" s="14"/>
      <c r="E238" s="17"/>
      <c r="F238" s="12" t="s">
        <v>10</v>
      </c>
      <c r="G238" s="13">
        <v>5</v>
      </c>
      <c r="H238" s="14"/>
      <c r="I238" s="16"/>
      <c r="J238" s="12" t="s">
        <v>10</v>
      </c>
      <c r="K238" s="13">
        <v>5</v>
      </c>
      <c r="L238" s="14"/>
      <c r="M238" s="16"/>
      <c r="N238" s="12" t="s">
        <v>10</v>
      </c>
      <c r="O238" s="13">
        <v>5</v>
      </c>
      <c r="P238" s="14"/>
    </row>
    <row r="239" spans="1:16" ht="24" customHeight="1">
      <c r="A239" s="5"/>
      <c r="B239" s="12"/>
      <c r="C239" s="13">
        <v>6</v>
      </c>
      <c r="D239" s="14" t="s">
        <v>10</v>
      </c>
      <c r="E239" s="17"/>
      <c r="F239" s="12"/>
      <c r="G239" s="13">
        <v>6</v>
      </c>
      <c r="H239" s="14" t="s">
        <v>10</v>
      </c>
      <c r="I239" s="16"/>
      <c r="J239" s="12"/>
      <c r="K239" s="13">
        <v>6</v>
      </c>
      <c r="L239" s="14" t="s">
        <v>10</v>
      </c>
      <c r="M239" s="16"/>
      <c r="N239" s="12"/>
      <c r="O239" s="13">
        <v>6</v>
      </c>
      <c r="P239" s="14" t="s">
        <v>10</v>
      </c>
    </row>
    <row r="240" spans="1:16" ht="24" customHeight="1">
      <c r="A240" s="5"/>
      <c r="B240" s="12"/>
      <c r="C240" s="13"/>
      <c r="D240" s="14"/>
      <c r="E240" s="21"/>
      <c r="F240" s="12"/>
      <c r="G240" s="13"/>
      <c r="H240" s="14"/>
      <c r="I240" s="22"/>
      <c r="J240" s="12"/>
      <c r="K240" s="13"/>
      <c r="L240" s="14"/>
      <c r="M240" s="22"/>
      <c r="N240" s="12"/>
      <c r="O240" s="13"/>
      <c r="P240" s="14"/>
    </row>
    <row r="241" spans="1:16" ht="30" customHeight="1">
      <c r="A241" s="211" t="str">
        <f>Tabula!CO1</f>
        <v>LR čempionāts</v>
      </c>
      <c r="B241" s="211"/>
      <c r="C241" s="211"/>
      <c r="D241" s="212"/>
      <c r="E241" s="211" t="str">
        <f>Tabula!CO1</f>
        <v>LR čempionāts</v>
      </c>
      <c r="F241" s="211"/>
      <c r="G241" s="211"/>
      <c r="H241" s="212"/>
      <c r="I241" s="211" t="str">
        <f>Tabula!CO1</f>
        <v>LR čempionāts</v>
      </c>
      <c r="J241" s="211"/>
      <c r="K241" s="211"/>
      <c r="L241" s="212"/>
      <c r="M241" s="211" t="str">
        <f>Tabula!CO1</f>
        <v>LR čempionāts</v>
      </c>
      <c r="N241" s="211"/>
      <c r="O241" s="211"/>
      <c r="P241" s="212"/>
    </row>
    <row r="242" spans="1:16" ht="18" customHeight="1">
      <c r="A242" s="5"/>
      <c r="B242" s="213" t="s">
        <v>97</v>
      </c>
      <c r="C242" s="213"/>
      <c r="D242" s="214"/>
      <c r="E242" s="20"/>
      <c r="F242" s="213" t="s">
        <v>98</v>
      </c>
      <c r="G242" s="213"/>
      <c r="H242" s="214"/>
      <c r="I242" s="19"/>
      <c r="J242" s="213" t="s">
        <v>212</v>
      </c>
      <c r="K242" s="213"/>
      <c r="L242" s="214"/>
      <c r="M242" s="19"/>
      <c r="N242" s="213" t="s">
        <v>213</v>
      </c>
      <c r="O242" s="213"/>
      <c r="P242" s="214"/>
    </row>
    <row r="243" spans="1:16" ht="26.25" customHeight="1">
      <c r="A243" s="5">
        <v>7</v>
      </c>
      <c r="B243" s="6" t="str">
        <f>Tabula!B19</f>
        <v>Šķipare Rita</v>
      </c>
      <c r="C243" s="7">
        <v>28</v>
      </c>
      <c r="D243" s="8">
        <f>Tabula!B61</f>
        <v>0</v>
      </c>
      <c r="E243" s="9">
        <v>8</v>
      </c>
      <c r="F243" s="6" t="str">
        <f>Tabula!B21</f>
        <v>Vīksne Benita</v>
      </c>
      <c r="G243" s="7">
        <v>27</v>
      </c>
      <c r="H243" s="8" t="str">
        <f>Tabula!B59</f>
        <v>Čakle Ilze</v>
      </c>
      <c r="I243" s="10">
        <v>28</v>
      </c>
      <c r="J243" s="6">
        <f>Tabula!B61</f>
        <v>0</v>
      </c>
      <c r="K243" s="7">
        <v>8</v>
      </c>
      <c r="L243" s="6" t="str">
        <f>Tabula!B21</f>
        <v>Vīksne Benita</v>
      </c>
      <c r="M243" s="9">
        <v>27</v>
      </c>
      <c r="N243" s="6" t="str">
        <f>Tabula!B59</f>
        <v>Čakle Ilze</v>
      </c>
      <c r="O243" s="7">
        <v>9</v>
      </c>
      <c r="P243" s="6" t="str">
        <f>Tabula!B23</f>
        <v>Kriščuka Dina</v>
      </c>
    </row>
    <row r="244" spans="1:16" ht="24" customHeight="1">
      <c r="A244" s="5"/>
      <c r="B244" s="12" t="s">
        <v>10</v>
      </c>
      <c r="C244" s="13">
        <v>1</v>
      </c>
      <c r="D244" s="14"/>
      <c r="E244" s="17"/>
      <c r="F244" s="12" t="s">
        <v>10</v>
      </c>
      <c r="G244" s="13">
        <v>1</v>
      </c>
      <c r="H244" s="14"/>
      <c r="I244" s="16"/>
      <c r="J244" s="12" t="s">
        <v>10</v>
      </c>
      <c r="K244" s="13">
        <v>1</v>
      </c>
      <c r="L244" s="14"/>
      <c r="M244" s="16"/>
      <c r="N244" s="12" t="s">
        <v>10</v>
      </c>
      <c r="O244" s="13">
        <v>1</v>
      </c>
      <c r="P244" s="14"/>
    </row>
    <row r="245" spans="1:16" ht="24" customHeight="1">
      <c r="A245" s="5"/>
      <c r="B245" s="12"/>
      <c r="C245" s="13">
        <v>2</v>
      </c>
      <c r="D245" s="14" t="s">
        <v>10</v>
      </c>
      <c r="E245" s="17"/>
      <c r="F245" s="12"/>
      <c r="G245" s="13">
        <v>2</v>
      </c>
      <c r="H245" s="14" t="s">
        <v>10</v>
      </c>
      <c r="I245" s="16"/>
      <c r="J245" s="12"/>
      <c r="K245" s="13">
        <v>2</v>
      </c>
      <c r="L245" s="14" t="s">
        <v>10</v>
      </c>
      <c r="M245" s="16"/>
      <c r="N245" s="12"/>
      <c r="O245" s="13">
        <v>2</v>
      </c>
      <c r="P245" s="14" t="s">
        <v>10</v>
      </c>
    </row>
    <row r="246" spans="1:16" ht="24" customHeight="1">
      <c r="A246" s="5"/>
      <c r="B246" s="12" t="s">
        <v>10</v>
      </c>
      <c r="C246" s="13">
        <v>3</v>
      </c>
      <c r="D246" s="14"/>
      <c r="E246" s="17"/>
      <c r="F246" s="12" t="s">
        <v>10</v>
      </c>
      <c r="G246" s="13">
        <v>3</v>
      </c>
      <c r="H246" s="14"/>
      <c r="I246" s="16"/>
      <c r="J246" s="12" t="s">
        <v>10</v>
      </c>
      <c r="K246" s="13">
        <v>3</v>
      </c>
      <c r="L246" s="14"/>
      <c r="M246" s="16"/>
      <c r="N246" s="12" t="s">
        <v>10</v>
      </c>
      <c r="O246" s="13">
        <v>3</v>
      </c>
      <c r="P246" s="14"/>
    </row>
    <row r="247" spans="1:16" ht="24" customHeight="1">
      <c r="A247" s="5"/>
      <c r="B247" s="12"/>
      <c r="C247" s="13">
        <v>4</v>
      </c>
      <c r="D247" s="14" t="s">
        <v>10</v>
      </c>
      <c r="E247" s="17"/>
      <c r="F247" s="12"/>
      <c r="G247" s="13">
        <v>4</v>
      </c>
      <c r="H247" s="14" t="s">
        <v>10</v>
      </c>
      <c r="I247" s="16"/>
      <c r="J247" s="12"/>
      <c r="K247" s="13">
        <v>4</v>
      </c>
      <c r="L247" s="14" t="s">
        <v>10</v>
      </c>
      <c r="M247" s="16"/>
      <c r="N247" s="12"/>
      <c r="O247" s="13">
        <v>4</v>
      </c>
      <c r="P247" s="14" t="s">
        <v>10</v>
      </c>
    </row>
    <row r="248" spans="1:16" ht="24" customHeight="1">
      <c r="A248" s="5"/>
      <c r="B248" s="12" t="s">
        <v>10</v>
      </c>
      <c r="C248" s="13">
        <v>5</v>
      </c>
      <c r="D248" s="14"/>
      <c r="E248" s="17"/>
      <c r="F248" s="12" t="s">
        <v>10</v>
      </c>
      <c r="G248" s="13">
        <v>5</v>
      </c>
      <c r="H248" s="14"/>
      <c r="I248" s="16"/>
      <c r="J248" s="12" t="s">
        <v>10</v>
      </c>
      <c r="K248" s="13">
        <v>5</v>
      </c>
      <c r="L248" s="14"/>
      <c r="M248" s="16"/>
      <c r="N248" s="12" t="s">
        <v>10</v>
      </c>
      <c r="O248" s="13">
        <v>5</v>
      </c>
      <c r="P248" s="14"/>
    </row>
    <row r="249" spans="1:16" ht="24" customHeight="1">
      <c r="A249" s="5"/>
      <c r="B249" s="12"/>
      <c r="C249" s="13">
        <v>6</v>
      </c>
      <c r="D249" s="14" t="s">
        <v>10</v>
      </c>
      <c r="E249" s="17"/>
      <c r="F249" s="12"/>
      <c r="G249" s="13">
        <v>6</v>
      </c>
      <c r="H249" s="14" t="s">
        <v>10</v>
      </c>
      <c r="I249" s="16"/>
      <c r="J249" s="12"/>
      <c r="K249" s="13">
        <v>6</v>
      </c>
      <c r="L249" s="14" t="s">
        <v>10</v>
      </c>
      <c r="M249" s="16"/>
      <c r="N249" s="12"/>
      <c r="O249" s="13">
        <v>6</v>
      </c>
      <c r="P249" s="14" t="s">
        <v>10</v>
      </c>
    </row>
    <row r="250" spans="1:16" ht="24" customHeight="1">
      <c r="A250" s="5"/>
      <c r="B250" s="12"/>
      <c r="C250" s="13"/>
      <c r="D250" s="14"/>
      <c r="E250" s="21"/>
      <c r="F250" s="12"/>
      <c r="G250" s="13"/>
      <c r="H250" s="14"/>
      <c r="I250" s="22"/>
      <c r="J250" s="12"/>
      <c r="K250" s="13"/>
      <c r="L250" s="14"/>
      <c r="M250" s="22"/>
      <c r="N250" s="12"/>
      <c r="O250" s="13"/>
      <c r="P250" s="14"/>
    </row>
    <row r="251" spans="1:16" ht="30" customHeight="1">
      <c r="A251" s="211" t="str">
        <f>Tabula!CO1</f>
        <v>LR čempionāts</v>
      </c>
      <c r="B251" s="211"/>
      <c r="C251" s="211"/>
      <c r="D251" s="212"/>
      <c r="E251" s="211" t="str">
        <f>Tabula!CO1</f>
        <v>LR čempionāts</v>
      </c>
      <c r="F251" s="211"/>
      <c r="G251" s="211"/>
      <c r="H251" s="212"/>
      <c r="I251" s="211" t="str">
        <f>Tabula!CO1</f>
        <v>LR čempionāts</v>
      </c>
      <c r="J251" s="211"/>
      <c r="K251" s="211"/>
      <c r="L251" s="212"/>
      <c r="M251" s="211" t="str">
        <f>Tabula!CO1</f>
        <v>LR čempionāts</v>
      </c>
      <c r="N251" s="211"/>
      <c r="O251" s="211"/>
      <c r="P251" s="212"/>
    </row>
    <row r="252" spans="1:16" ht="18" customHeight="1">
      <c r="A252" s="5"/>
      <c r="B252" s="213" t="s">
        <v>45</v>
      </c>
      <c r="C252" s="213"/>
      <c r="D252" s="214"/>
      <c r="E252" s="20"/>
      <c r="F252" s="213" t="s">
        <v>46</v>
      </c>
      <c r="G252" s="213"/>
      <c r="H252" s="214"/>
      <c r="I252" s="19"/>
      <c r="J252" s="213" t="s">
        <v>214</v>
      </c>
      <c r="K252" s="213"/>
      <c r="L252" s="214"/>
      <c r="M252" s="19"/>
      <c r="N252" s="213" t="s">
        <v>215</v>
      </c>
      <c r="O252" s="213"/>
      <c r="P252" s="214"/>
    </row>
    <row r="253" spans="1:16" ht="26.25" customHeight="1">
      <c r="A253" s="5">
        <v>26</v>
      </c>
      <c r="B253" s="6" t="str">
        <f>Tabula!B57</f>
        <v>Ozola Ingrīda</v>
      </c>
      <c r="C253" s="7">
        <v>10</v>
      </c>
      <c r="D253" s="8" t="str">
        <f>Tabula!B25</f>
        <v>Gusjkova Olga</v>
      </c>
      <c r="E253" s="9">
        <v>25</v>
      </c>
      <c r="F253" s="6" t="str">
        <f>Tabula!B55</f>
        <v>Vilkoica Irēna</v>
      </c>
      <c r="G253" s="7">
        <v>11</v>
      </c>
      <c r="H253" s="8" t="str">
        <f>Tabula!B27</f>
        <v>Skulme Inese</v>
      </c>
      <c r="I253" s="10">
        <v>24</v>
      </c>
      <c r="J253" s="6" t="str">
        <f>Tabula!B53</f>
        <v>Lāce Ilze</v>
      </c>
      <c r="K253" s="7">
        <v>12</v>
      </c>
      <c r="L253" s="6" t="str">
        <f>Tabula!B29</f>
        <v>Balode Vita</v>
      </c>
      <c r="M253" s="9">
        <v>23</v>
      </c>
      <c r="N253" s="6" t="str">
        <f>Tabula!B51</f>
        <v>Paparde Evija</v>
      </c>
      <c r="O253" s="7">
        <v>13</v>
      </c>
      <c r="P253" s="6" t="str">
        <f>Tabula!B31</f>
        <v>Skalbe Sintija</v>
      </c>
    </row>
    <row r="254" spans="1:16" ht="24" customHeight="1">
      <c r="A254" s="5"/>
      <c r="B254" s="12" t="s">
        <v>10</v>
      </c>
      <c r="C254" s="13">
        <v>1</v>
      </c>
      <c r="D254" s="14"/>
      <c r="E254" s="17"/>
      <c r="F254" s="12" t="s">
        <v>10</v>
      </c>
      <c r="G254" s="13">
        <v>1</v>
      </c>
      <c r="H254" s="14"/>
      <c r="I254" s="16"/>
      <c r="J254" s="12" t="s">
        <v>10</v>
      </c>
      <c r="K254" s="13">
        <v>1</v>
      </c>
      <c r="L254" s="14"/>
      <c r="M254" s="16"/>
      <c r="N254" s="12" t="s">
        <v>10</v>
      </c>
      <c r="O254" s="13">
        <v>1</v>
      </c>
      <c r="P254" s="14"/>
    </row>
    <row r="255" spans="1:16" ht="24" customHeight="1">
      <c r="A255" s="5"/>
      <c r="B255" s="12"/>
      <c r="C255" s="13">
        <v>2</v>
      </c>
      <c r="D255" s="14" t="s">
        <v>10</v>
      </c>
      <c r="E255" s="17"/>
      <c r="F255" s="12"/>
      <c r="G255" s="13">
        <v>2</v>
      </c>
      <c r="H255" s="14" t="s">
        <v>10</v>
      </c>
      <c r="I255" s="16"/>
      <c r="J255" s="12"/>
      <c r="K255" s="13">
        <v>2</v>
      </c>
      <c r="L255" s="14" t="s">
        <v>10</v>
      </c>
      <c r="M255" s="16"/>
      <c r="N255" s="12"/>
      <c r="O255" s="13">
        <v>2</v>
      </c>
      <c r="P255" s="14" t="s">
        <v>10</v>
      </c>
    </row>
    <row r="256" spans="1:16" ht="24" customHeight="1">
      <c r="A256" s="5"/>
      <c r="B256" s="12" t="s">
        <v>10</v>
      </c>
      <c r="C256" s="13">
        <v>3</v>
      </c>
      <c r="D256" s="14"/>
      <c r="E256" s="17"/>
      <c r="F256" s="12" t="s">
        <v>10</v>
      </c>
      <c r="G256" s="13">
        <v>3</v>
      </c>
      <c r="H256" s="14"/>
      <c r="I256" s="16"/>
      <c r="J256" s="12" t="s">
        <v>10</v>
      </c>
      <c r="K256" s="13">
        <v>3</v>
      </c>
      <c r="L256" s="14"/>
      <c r="M256" s="16"/>
      <c r="N256" s="12" t="s">
        <v>10</v>
      </c>
      <c r="O256" s="13">
        <v>3</v>
      </c>
      <c r="P256" s="14"/>
    </row>
    <row r="257" spans="1:16" ht="24" customHeight="1">
      <c r="A257" s="5"/>
      <c r="B257" s="12"/>
      <c r="C257" s="13">
        <v>4</v>
      </c>
      <c r="D257" s="14" t="s">
        <v>10</v>
      </c>
      <c r="E257" s="17"/>
      <c r="F257" s="12"/>
      <c r="G257" s="13">
        <v>4</v>
      </c>
      <c r="H257" s="14" t="s">
        <v>10</v>
      </c>
      <c r="I257" s="16"/>
      <c r="J257" s="12"/>
      <c r="K257" s="13">
        <v>4</v>
      </c>
      <c r="L257" s="14" t="s">
        <v>10</v>
      </c>
      <c r="M257" s="16"/>
      <c r="N257" s="12"/>
      <c r="O257" s="13">
        <v>4</v>
      </c>
      <c r="P257" s="14" t="s">
        <v>10</v>
      </c>
    </row>
    <row r="258" spans="1:16" ht="24" customHeight="1">
      <c r="A258" s="5"/>
      <c r="B258" s="12" t="s">
        <v>10</v>
      </c>
      <c r="C258" s="13">
        <v>5</v>
      </c>
      <c r="D258" s="14"/>
      <c r="E258" s="17"/>
      <c r="F258" s="12" t="s">
        <v>10</v>
      </c>
      <c r="G258" s="13">
        <v>5</v>
      </c>
      <c r="H258" s="14"/>
      <c r="I258" s="16"/>
      <c r="J258" s="12" t="s">
        <v>10</v>
      </c>
      <c r="K258" s="13">
        <v>5</v>
      </c>
      <c r="L258" s="14"/>
      <c r="M258" s="16"/>
      <c r="N258" s="12" t="s">
        <v>10</v>
      </c>
      <c r="O258" s="13">
        <v>5</v>
      </c>
      <c r="P258" s="14"/>
    </row>
    <row r="259" spans="1:16" ht="24" customHeight="1">
      <c r="A259" s="5"/>
      <c r="B259" s="12"/>
      <c r="C259" s="13">
        <v>6</v>
      </c>
      <c r="D259" s="14" t="s">
        <v>10</v>
      </c>
      <c r="E259" s="17"/>
      <c r="F259" s="12"/>
      <c r="G259" s="13">
        <v>6</v>
      </c>
      <c r="H259" s="14" t="s">
        <v>10</v>
      </c>
      <c r="I259" s="16"/>
      <c r="J259" s="12"/>
      <c r="K259" s="13">
        <v>6</v>
      </c>
      <c r="L259" s="14" t="s">
        <v>10</v>
      </c>
      <c r="M259" s="16"/>
      <c r="N259" s="12"/>
      <c r="O259" s="13">
        <v>6</v>
      </c>
      <c r="P259" s="14" t="s">
        <v>10</v>
      </c>
    </row>
    <row r="260" spans="1:16" ht="24" customHeight="1">
      <c r="A260" s="5"/>
      <c r="B260" s="12"/>
      <c r="C260" s="13"/>
      <c r="D260" s="14"/>
      <c r="E260" s="21"/>
      <c r="F260" s="12"/>
      <c r="G260" s="13"/>
      <c r="H260" s="14"/>
      <c r="I260" s="22"/>
      <c r="J260" s="12"/>
      <c r="K260" s="13"/>
      <c r="L260" s="14"/>
      <c r="M260" s="22"/>
      <c r="N260" s="12"/>
      <c r="O260" s="13"/>
      <c r="P260" s="14"/>
    </row>
    <row r="261" spans="1:16" ht="30" customHeight="1">
      <c r="A261" s="211" t="str">
        <f>Tabula!CO1</f>
        <v>LR čempionāts</v>
      </c>
      <c r="B261" s="211"/>
      <c r="C261" s="211"/>
      <c r="D261" s="212"/>
      <c r="E261" s="211" t="str">
        <f>Tabula!CO1</f>
        <v>LR čempionāts</v>
      </c>
      <c r="F261" s="211"/>
      <c r="G261" s="211"/>
      <c r="H261" s="212"/>
      <c r="I261" s="211" t="str">
        <f>Tabula!CO1</f>
        <v>LR čempionāts</v>
      </c>
      <c r="J261" s="211"/>
      <c r="K261" s="211"/>
      <c r="L261" s="212"/>
      <c r="M261" s="211" t="str">
        <f>Tabula!CO1</f>
        <v>LR čempionāts</v>
      </c>
      <c r="N261" s="211"/>
      <c r="O261" s="211"/>
      <c r="P261" s="212"/>
    </row>
    <row r="262" spans="1:16" ht="18" customHeight="1">
      <c r="A262" s="5"/>
      <c r="B262" s="213" t="s">
        <v>47</v>
      </c>
      <c r="C262" s="213"/>
      <c r="D262" s="214"/>
      <c r="E262" s="20"/>
      <c r="F262" s="213" t="s">
        <v>99</v>
      </c>
      <c r="G262" s="213"/>
      <c r="H262" s="214"/>
      <c r="I262" s="19"/>
      <c r="J262" s="213" t="s">
        <v>216</v>
      </c>
      <c r="K262" s="213"/>
      <c r="L262" s="214"/>
      <c r="M262" s="19"/>
      <c r="N262" s="213" t="s">
        <v>100</v>
      </c>
      <c r="O262" s="213"/>
      <c r="P262" s="214"/>
    </row>
    <row r="263" spans="1:16" ht="26.25" customHeight="1">
      <c r="A263" s="5">
        <v>22</v>
      </c>
      <c r="B263" s="6" t="str">
        <f>Tabula!B49</f>
        <v>Pabērza Mārīte</v>
      </c>
      <c r="C263" s="7">
        <v>14</v>
      </c>
      <c r="D263" s="8" t="str">
        <f>Tabula!B33</f>
        <v>Pēča Sandra</v>
      </c>
      <c r="E263" s="9">
        <v>21</v>
      </c>
      <c r="F263" s="6" t="str">
        <f>Tabula!B47</f>
        <v>Sirmā Evelīna</v>
      </c>
      <c r="G263" s="7">
        <v>1</v>
      </c>
      <c r="H263" s="8" t="str">
        <f>Tabula!B7</f>
        <v>Vicinska Daina</v>
      </c>
      <c r="I263" s="10">
        <v>20</v>
      </c>
      <c r="J263" s="6" t="str">
        <f>Tabula!B45</f>
        <v>Leite Līga</v>
      </c>
      <c r="K263" s="7">
        <v>2</v>
      </c>
      <c r="L263" s="6" t="str">
        <f>Tabula!B9</f>
        <v>Jaunbrūna Sandra</v>
      </c>
      <c r="M263" s="9">
        <v>19</v>
      </c>
      <c r="N263" s="6" t="str">
        <f>Tabula!B43</f>
        <v>Salmiņa Inta</v>
      </c>
      <c r="O263" s="7">
        <v>3</v>
      </c>
      <c r="P263" s="6" t="str">
        <f>Tabula!B11</f>
        <v>Indrāne Ilona</v>
      </c>
    </row>
    <row r="264" spans="1:16" ht="24" customHeight="1">
      <c r="A264" s="23"/>
      <c r="B264" s="12" t="s">
        <v>10</v>
      </c>
      <c r="C264" s="13">
        <v>1</v>
      </c>
      <c r="D264" s="14"/>
      <c r="E264" s="17"/>
      <c r="F264" s="12" t="s">
        <v>10</v>
      </c>
      <c r="G264" s="13">
        <v>1</v>
      </c>
      <c r="H264" s="14"/>
      <c r="I264" s="16"/>
      <c r="J264" s="12" t="s">
        <v>10</v>
      </c>
      <c r="K264" s="13">
        <v>1</v>
      </c>
      <c r="L264" s="14"/>
      <c r="M264" s="16"/>
      <c r="N264" s="12" t="s">
        <v>10</v>
      </c>
      <c r="O264" s="13">
        <v>1</v>
      </c>
      <c r="P264" s="14"/>
    </row>
    <row r="265" spans="1:16" ht="24" customHeight="1">
      <c r="A265" s="23"/>
      <c r="B265" s="12"/>
      <c r="C265" s="13">
        <v>2</v>
      </c>
      <c r="D265" s="14" t="s">
        <v>10</v>
      </c>
      <c r="E265" s="17"/>
      <c r="F265" s="12"/>
      <c r="G265" s="13">
        <v>2</v>
      </c>
      <c r="H265" s="14" t="s">
        <v>10</v>
      </c>
      <c r="I265" s="16"/>
      <c r="J265" s="12"/>
      <c r="K265" s="13">
        <v>2</v>
      </c>
      <c r="L265" s="14" t="s">
        <v>10</v>
      </c>
      <c r="M265" s="16"/>
      <c r="N265" s="12"/>
      <c r="O265" s="13">
        <v>2</v>
      </c>
      <c r="P265" s="14" t="s">
        <v>10</v>
      </c>
    </row>
    <row r="266" spans="1:16" ht="24" customHeight="1">
      <c r="A266" s="23"/>
      <c r="B266" s="12" t="s">
        <v>10</v>
      </c>
      <c r="C266" s="13">
        <v>3</v>
      </c>
      <c r="D266" s="14"/>
      <c r="E266" s="17"/>
      <c r="F266" s="12" t="s">
        <v>10</v>
      </c>
      <c r="G266" s="13">
        <v>3</v>
      </c>
      <c r="H266" s="14"/>
      <c r="I266" s="16"/>
      <c r="J266" s="12" t="s">
        <v>10</v>
      </c>
      <c r="K266" s="13">
        <v>3</v>
      </c>
      <c r="L266" s="14"/>
      <c r="M266" s="16"/>
      <c r="N266" s="12" t="s">
        <v>10</v>
      </c>
      <c r="O266" s="13">
        <v>3</v>
      </c>
      <c r="P266" s="14"/>
    </row>
    <row r="267" spans="1:16" ht="24" customHeight="1">
      <c r="A267" s="23"/>
      <c r="B267" s="12"/>
      <c r="C267" s="13">
        <v>4</v>
      </c>
      <c r="D267" s="14" t="s">
        <v>10</v>
      </c>
      <c r="E267" s="17"/>
      <c r="F267" s="12"/>
      <c r="G267" s="13">
        <v>4</v>
      </c>
      <c r="H267" s="14" t="s">
        <v>10</v>
      </c>
      <c r="I267" s="16"/>
      <c r="J267" s="12"/>
      <c r="K267" s="13">
        <v>4</v>
      </c>
      <c r="L267" s="14" t="s">
        <v>10</v>
      </c>
      <c r="M267" s="16"/>
      <c r="N267" s="12"/>
      <c r="O267" s="13">
        <v>4</v>
      </c>
      <c r="P267" s="14" t="s">
        <v>10</v>
      </c>
    </row>
    <row r="268" spans="1:16" ht="24" customHeight="1">
      <c r="A268" s="23"/>
      <c r="B268" s="12" t="s">
        <v>10</v>
      </c>
      <c r="C268" s="13">
        <v>5</v>
      </c>
      <c r="D268" s="14"/>
      <c r="E268" s="17"/>
      <c r="F268" s="12" t="s">
        <v>10</v>
      </c>
      <c r="G268" s="13">
        <v>5</v>
      </c>
      <c r="H268" s="14"/>
      <c r="I268" s="16"/>
      <c r="J268" s="12" t="s">
        <v>10</v>
      </c>
      <c r="K268" s="13">
        <v>5</v>
      </c>
      <c r="L268" s="14"/>
      <c r="M268" s="16"/>
      <c r="N268" s="12" t="s">
        <v>10</v>
      </c>
      <c r="O268" s="13">
        <v>5</v>
      </c>
      <c r="P268" s="14"/>
    </row>
    <row r="269" spans="1:16" ht="24" customHeight="1">
      <c r="A269" s="23"/>
      <c r="B269" s="12"/>
      <c r="C269" s="13">
        <v>6</v>
      </c>
      <c r="D269" s="14" t="s">
        <v>10</v>
      </c>
      <c r="E269" s="17"/>
      <c r="F269" s="12"/>
      <c r="G269" s="13">
        <v>6</v>
      </c>
      <c r="H269" s="14" t="s">
        <v>10</v>
      </c>
      <c r="I269" s="16"/>
      <c r="J269" s="12"/>
      <c r="K269" s="13">
        <v>6</v>
      </c>
      <c r="L269" s="14" t="s">
        <v>10</v>
      </c>
      <c r="M269" s="16"/>
      <c r="N269" s="12"/>
      <c r="O269" s="13">
        <v>6</v>
      </c>
      <c r="P269" s="14" t="s">
        <v>10</v>
      </c>
    </row>
    <row r="270" spans="1:16" ht="24" customHeight="1">
      <c r="A270" s="23"/>
      <c r="B270" s="12"/>
      <c r="C270" s="13"/>
      <c r="D270" s="14"/>
      <c r="E270" s="21"/>
      <c r="F270" s="12"/>
      <c r="G270" s="13"/>
      <c r="H270" s="14"/>
      <c r="I270" s="22"/>
      <c r="J270" s="12"/>
      <c r="K270" s="13"/>
      <c r="L270" s="14"/>
      <c r="M270" s="22"/>
      <c r="N270" s="12"/>
      <c r="O270" s="13"/>
      <c r="P270" s="14"/>
    </row>
    <row r="271" spans="1:16" ht="30" customHeight="1">
      <c r="A271" s="211" t="str">
        <f>Tabula!CO1</f>
        <v>LR čempionāts</v>
      </c>
      <c r="B271" s="211"/>
      <c r="C271" s="211"/>
      <c r="D271" s="212"/>
      <c r="E271" s="211" t="str">
        <f>Tabula!CO1</f>
        <v>LR čempionāts</v>
      </c>
      <c r="F271" s="211"/>
      <c r="G271" s="211"/>
      <c r="H271" s="212"/>
      <c r="I271" s="211" t="str">
        <f>Tabula!CO1</f>
        <v>LR čempionāts</v>
      </c>
      <c r="J271" s="211"/>
      <c r="K271" s="211"/>
      <c r="L271" s="212"/>
      <c r="M271" s="211" t="str">
        <f>Tabula!CO1</f>
        <v>LR čempionāts</v>
      </c>
      <c r="N271" s="211"/>
      <c r="O271" s="211"/>
      <c r="P271" s="212"/>
    </row>
    <row r="272" spans="1:16" ht="18" customHeight="1">
      <c r="A272" s="5"/>
      <c r="B272" s="213" t="s">
        <v>101</v>
      </c>
      <c r="C272" s="213"/>
      <c r="D272" s="214"/>
      <c r="E272" s="20"/>
      <c r="F272" s="213" t="s">
        <v>102</v>
      </c>
      <c r="G272" s="213"/>
      <c r="H272" s="214"/>
      <c r="I272" s="19"/>
      <c r="J272" s="213" t="s">
        <v>217</v>
      </c>
      <c r="K272" s="213"/>
      <c r="L272" s="214"/>
      <c r="M272" s="19"/>
      <c r="N272" s="213" t="s">
        <v>218</v>
      </c>
      <c r="O272" s="213"/>
      <c r="P272" s="214"/>
    </row>
    <row r="273" spans="1:16" ht="26.25" customHeight="1">
      <c r="A273" s="5">
        <v>18</v>
      </c>
      <c r="B273" s="6" t="str">
        <f>Tabula!B41</f>
        <v>Balaka Dace</v>
      </c>
      <c r="C273" s="7">
        <v>4</v>
      </c>
      <c r="D273" s="8" t="str">
        <f>Tabula!B13</f>
        <v>Nasteviča Iveta</v>
      </c>
      <c r="E273" s="9">
        <v>17</v>
      </c>
      <c r="F273" s="6" t="str">
        <f>Tabula!B39</f>
        <v>Kesenfelde Janīna</v>
      </c>
      <c r="G273" s="7">
        <v>5</v>
      </c>
      <c r="H273" s="8" t="str">
        <f>Tabula!B15</f>
        <v>Mūrniece Gunta</v>
      </c>
      <c r="I273" s="10">
        <v>16</v>
      </c>
      <c r="J273" s="6" t="str">
        <f>Tabula!B37</f>
        <v>Lemkina Silvija</v>
      </c>
      <c r="K273" s="7">
        <v>6</v>
      </c>
      <c r="L273" s="6" t="str">
        <f>Tabula!B17</f>
        <v>More Ināra</v>
      </c>
      <c r="M273" s="9">
        <v>15</v>
      </c>
      <c r="N273" s="6" t="str">
        <f>Tabula!B35</f>
        <v>Dziesma Ilze</v>
      </c>
      <c r="O273" s="7">
        <v>7</v>
      </c>
      <c r="P273" s="6" t="str">
        <f>Tabula!B19</f>
        <v>Šķipare Rita</v>
      </c>
    </row>
    <row r="274" spans="1:16" ht="24" customHeight="1">
      <c r="A274" s="5"/>
      <c r="B274" s="12" t="s">
        <v>10</v>
      </c>
      <c r="C274" s="13">
        <v>1</v>
      </c>
      <c r="D274" s="14"/>
      <c r="E274" s="24"/>
      <c r="F274" s="12" t="s">
        <v>10</v>
      </c>
      <c r="G274" s="13">
        <v>1</v>
      </c>
      <c r="H274" s="14"/>
      <c r="I274" s="16"/>
      <c r="J274" s="12" t="s">
        <v>10</v>
      </c>
      <c r="K274" s="13">
        <v>1</v>
      </c>
      <c r="L274" s="14"/>
      <c r="M274" s="16"/>
      <c r="N274" s="12" t="s">
        <v>10</v>
      </c>
      <c r="O274" s="13">
        <v>1</v>
      </c>
      <c r="P274" s="14"/>
    </row>
    <row r="275" spans="1:16" ht="24" customHeight="1">
      <c r="A275" s="5"/>
      <c r="B275" s="12"/>
      <c r="C275" s="13">
        <v>2</v>
      </c>
      <c r="D275" s="14" t="s">
        <v>10</v>
      </c>
      <c r="E275" s="24"/>
      <c r="F275" s="12"/>
      <c r="G275" s="13">
        <v>2</v>
      </c>
      <c r="H275" s="14" t="s">
        <v>10</v>
      </c>
      <c r="I275" s="16"/>
      <c r="J275" s="12"/>
      <c r="K275" s="13">
        <v>2</v>
      </c>
      <c r="L275" s="14" t="s">
        <v>10</v>
      </c>
      <c r="M275" s="16"/>
      <c r="N275" s="12"/>
      <c r="O275" s="13">
        <v>2</v>
      </c>
      <c r="P275" s="14" t="s">
        <v>10</v>
      </c>
    </row>
    <row r="276" spans="1:16" ht="24" customHeight="1">
      <c r="A276" s="5"/>
      <c r="B276" s="12" t="s">
        <v>10</v>
      </c>
      <c r="C276" s="13">
        <v>3</v>
      </c>
      <c r="D276" s="14"/>
      <c r="E276" s="24"/>
      <c r="F276" s="12" t="s">
        <v>10</v>
      </c>
      <c r="G276" s="13">
        <v>3</v>
      </c>
      <c r="H276" s="14"/>
      <c r="I276" s="16"/>
      <c r="J276" s="12" t="s">
        <v>10</v>
      </c>
      <c r="K276" s="13">
        <v>3</v>
      </c>
      <c r="L276" s="14"/>
      <c r="M276" s="16"/>
      <c r="N276" s="12" t="s">
        <v>10</v>
      </c>
      <c r="O276" s="13">
        <v>3</v>
      </c>
      <c r="P276" s="14"/>
    </row>
    <row r="277" spans="1:16" ht="24" customHeight="1">
      <c r="A277" s="5"/>
      <c r="B277" s="12"/>
      <c r="C277" s="13">
        <v>4</v>
      </c>
      <c r="D277" s="14" t="s">
        <v>10</v>
      </c>
      <c r="E277" s="24"/>
      <c r="F277" s="12"/>
      <c r="G277" s="13">
        <v>4</v>
      </c>
      <c r="H277" s="14" t="s">
        <v>10</v>
      </c>
      <c r="I277" s="16"/>
      <c r="J277" s="12"/>
      <c r="K277" s="13">
        <v>4</v>
      </c>
      <c r="L277" s="14" t="s">
        <v>10</v>
      </c>
      <c r="M277" s="16"/>
      <c r="N277" s="12"/>
      <c r="O277" s="13">
        <v>4</v>
      </c>
      <c r="P277" s="14" t="s">
        <v>10</v>
      </c>
    </row>
    <row r="278" spans="1:16" ht="24" customHeight="1">
      <c r="A278" s="5"/>
      <c r="B278" s="12" t="s">
        <v>10</v>
      </c>
      <c r="C278" s="13">
        <v>5</v>
      </c>
      <c r="D278" s="14"/>
      <c r="E278" s="24"/>
      <c r="F278" s="12" t="s">
        <v>10</v>
      </c>
      <c r="G278" s="13">
        <v>5</v>
      </c>
      <c r="H278" s="14"/>
      <c r="I278" s="16"/>
      <c r="J278" s="12" t="s">
        <v>10</v>
      </c>
      <c r="K278" s="13">
        <v>5</v>
      </c>
      <c r="L278" s="14"/>
      <c r="M278" s="16"/>
      <c r="N278" s="12" t="s">
        <v>10</v>
      </c>
      <c r="O278" s="13">
        <v>5</v>
      </c>
      <c r="P278" s="14"/>
    </row>
    <row r="279" spans="1:16" ht="24" customHeight="1">
      <c r="A279" s="5"/>
      <c r="B279" s="12"/>
      <c r="C279" s="13">
        <v>6</v>
      </c>
      <c r="D279" s="14" t="s">
        <v>10</v>
      </c>
      <c r="E279" s="24"/>
      <c r="F279" s="12"/>
      <c r="G279" s="13">
        <v>6</v>
      </c>
      <c r="H279" s="14" t="s">
        <v>10</v>
      </c>
      <c r="I279" s="16"/>
      <c r="J279" s="12"/>
      <c r="K279" s="13">
        <v>6</v>
      </c>
      <c r="L279" s="14" t="s">
        <v>10</v>
      </c>
      <c r="M279" s="16"/>
      <c r="N279" s="12"/>
      <c r="O279" s="13">
        <v>6</v>
      </c>
      <c r="P279" s="14" t="s">
        <v>10</v>
      </c>
    </row>
    <row r="280" spans="1:16" ht="24" customHeight="1">
      <c r="A280" s="5"/>
      <c r="B280" s="12"/>
      <c r="C280" s="13"/>
      <c r="D280" s="14"/>
      <c r="E280" s="25"/>
      <c r="F280" s="12"/>
      <c r="G280" s="13"/>
      <c r="H280" s="14"/>
      <c r="I280" s="22"/>
      <c r="J280" s="12"/>
      <c r="K280" s="13"/>
      <c r="L280" s="14"/>
      <c r="M280" s="22"/>
      <c r="N280" s="12"/>
      <c r="O280" s="13"/>
      <c r="P280" s="14"/>
    </row>
    <row r="281" spans="1:16" ht="30" customHeight="1">
      <c r="A281" s="211" t="str">
        <f>Tabula!CO1</f>
        <v>LR čempionāts</v>
      </c>
      <c r="B281" s="211"/>
      <c r="C281" s="211"/>
      <c r="D281" s="212"/>
      <c r="E281" s="211" t="str">
        <f>Tabula!CO1</f>
        <v>LR čempionāts</v>
      </c>
      <c r="F281" s="211"/>
      <c r="G281" s="211"/>
      <c r="H281" s="212"/>
      <c r="I281" s="211" t="str">
        <f>Tabula!CO1</f>
        <v>LR čempionāts</v>
      </c>
      <c r="J281" s="211"/>
      <c r="K281" s="211"/>
      <c r="L281" s="212"/>
      <c r="M281" s="211" t="str">
        <f>Tabula!CO1</f>
        <v>LR čempionāts</v>
      </c>
      <c r="N281" s="211"/>
      <c r="O281" s="211"/>
      <c r="P281" s="212"/>
    </row>
    <row r="282" spans="1:16" ht="18" customHeight="1">
      <c r="A282" s="5"/>
      <c r="B282" s="213" t="s">
        <v>49</v>
      </c>
      <c r="C282" s="213"/>
      <c r="D282" s="214"/>
      <c r="E282" s="20"/>
      <c r="F282" s="213" t="s">
        <v>50</v>
      </c>
      <c r="G282" s="213"/>
      <c r="H282" s="214"/>
      <c r="I282" s="19"/>
      <c r="J282" s="213" t="s">
        <v>172</v>
      </c>
      <c r="K282" s="213"/>
      <c r="L282" s="214"/>
      <c r="M282" s="19"/>
      <c r="N282" s="213" t="s">
        <v>173</v>
      </c>
      <c r="O282" s="213"/>
      <c r="P282" s="214"/>
    </row>
    <row r="283" spans="1:16" ht="26.25" customHeight="1">
      <c r="A283" s="5">
        <v>7</v>
      </c>
      <c r="B283" s="6" t="str">
        <f>Tabula!B19</f>
        <v>Šķipare Rita</v>
      </c>
      <c r="C283" s="7">
        <v>16</v>
      </c>
      <c r="D283" s="8" t="str">
        <f>Tabula!B37</f>
        <v>Lemkina Silvija</v>
      </c>
      <c r="E283" s="9">
        <v>8</v>
      </c>
      <c r="F283" s="6" t="str">
        <f>Tabula!B21</f>
        <v>Vīksne Benita</v>
      </c>
      <c r="G283" s="7">
        <v>15</v>
      </c>
      <c r="H283" s="8" t="str">
        <f>Tabula!B35</f>
        <v>Dziesma Ilze</v>
      </c>
      <c r="I283" s="10">
        <v>9</v>
      </c>
      <c r="J283" s="6" t="str">
        <f>Tabula!B23</f>
        <v>Kriščuka Dina</v>
      </c>
      <c r="K283" s="7">
        <v>28</v>
      </c>
      <c r="L283" s="6">
        <f>Tabula!B61</f>
        <v>0</v>
      </c>
      <c r="M283" s="9">
        <v>10</v>
      </c>
      <c r="N283" s="6" t="str">
        <f>Tabula!B25</f>
        <v>Gusjkova Olga</v>
      </c>
      <c r="O283" s="7">
        <v>27</v>
      </c>
      <c r="P283" s="6" t="str">
        <f>Tabula!B59</f>
        <v>Čakle Ilze</v>
      </c>
    </row>
    <row r="284" spans="1:16" ht="24" customHeight="1">
      <c r="A284" s="5"/>
      <c r="B284" s="12" t="s">
        <v>10</v>
      </c>
      <c r="C284" s="13">
        <v>1</v>
      </c>
      <c r="D284" s="14"/>
      <c r="E284" s="24"/>
      <c r="F284" s="12" t="s">
        <v>10</v>
      </c>
      <c r="G284" s="13">
        <v>1</v>
      </c>
      <c r="H284" s="14"/>
      <c r="I284" s="16"/>
      <c r="J284" s="12" t="s">
        <v>10</v>
      </c>
      <c r="K284" s="13">
        <v>1</v>
      </c>
      <c r="L284" s="14"/>
      <c r="M284" s="16"/>
      <c r="N284" s="12" t="s">
        <v>10</v>
      </c>
      <c r="O284" s="13">
        <v>1</v>
      </c>
      <c r="P284" s="14"/>
    </row>
    <row r="285" spans="1:16" ht="24" customHeight="1">
      <c r="A285" s="5"/>
      <c r="B285" s="12"/>
      <c r="C285" s="13">
        <v>2</v>
      </c>
      <c r="D285" s="14" t="s">
        <v>10</v>
      </c>
      <c r="E285" s="24"/>
      <c r="F285" s="12"/>
      <c r="G285" s="13">
        <v>2</v>
      </c>
      <c r="H285" s="14" t="s">
        <v>10</v>
      </c>
      <c r="I285" s="16"/>
      <c r="J285" s="12"/>
      <c r="K285" s="13">
        <v>2</v>
      </c>
      <c r="L285" s="14" t="s">
        <v>10</v>
      </c>
      <c r="M285" s="16"/>
      <c r="N285" s="12"/>
      <c r="O285" s="13">
        <v>2</v>
      </c>
      <c r="P285" s="14" t="s">
        <v>10</v>
      </c>
    </row>
    <row r="286" spans="1:16" ht="24" customHeight="1">
      <c r="A286" s="5"/>
      <c r="B286" s="12" t="s">
        <v>10</v>
      </c>
      <c r="C286" s="13">
        <v>3</v>
      </c>
      <c r="D286" s="14"/>
      <c r="E286" s="24"/>
      <c r="F286" s="12" t="s">
        <v>10</v>
      </c>
      <c r="G286" s="13">
        <v>3</v>
      </c>
      <c r="H286" s="14"/>
      <c r="I286" s="16"/>
      <c r="J286" s="12" t="s">
        <v>10</v>
      </c>
      <c r="K286" s="13">
        <v>3</v>
      </c>
      <c r="L286" s="14"/>
      <c r="M286" s="16"/>
      <c r="N286" s="12" t="s">
        <v>10</v>
      </c>
      <c r="O286" s="13">
        <v>3</v>
      </c>
      <c r="P286" s="14"/>
    </row>
    <row r="287" spans="1:16" ht="24" customHeight="1">
      <c r="A287" s="5"/>
      <c r="B287" s="12"/>
      <c r="C287" s="13">
        <v>4</v>
      </c>
      <c r="D287" s="14" t="s">
        <v>10</v>
      </c>
      <c r="E287" s="24"/>
      <c r="F287" s="12"/>
      <c r="G287" s="13">
        <v>4</v>
      </c>
      <c r="H287" s="14" t="s">
        <v>10</v>
      </c>
      <c r="I287" s="16"/>
      <c r="J287" s="12"/>
      <c r="K287" s="13">
        <v>4</v>
      </c>
      <c r="L287" s="14" t="s">
        <v>10</v>
      </c>
      <c r="M287" s="16"/>
      <c r="N287" s="12"/>
      <c r="O287" s="13">
        <v>4</v>
      </c>
      <c r="P287" s="14" t="s">
        <v>10</v>
      </c>
    </row>
    <row r="288" spans="1:16" ht="24" customHeight="1">
      <c r="A288" s="5"/>
      <c r="B288" s="12" t="s">
        <v>10</v>
      </c>
      <c r="C288" s="13">
        <v>5</v>
      </c>
      <c r="D288" s="14"/>
      <c r="E288" s="24"/>
      <c r="F288" s="12" t="s">
        <v>10</v>
      </c>
      <c r="G288" s="13">
        <v>5</v>
      </c>
      <c r="H288" s="14"/>
      <c r="I288" s="16"/>
      <c r="J288" s="12" t="s">
        <v>10</v>
      </c>
      <c r="K288" s="13">
        <v>5</v>
      </c>
      <c r="L288" s="14"/>
      <c r="M288" s="16"/>
      <c r="N288" s="12" t="s">
        <v>10</v>
      </c>
      <c r="O288" s="13">
        <v>5</v>
      </c>
      <c r="P288" s="14"/>
    </row>
    <row r="289" spans="1:16" ht="24" customHeight="1">
      <c r="A289" s="5"/>
      <c r="B289" s="12"/>
      <c r="C289" s="13">
        <v>6</v>
      </c>
      <c r="D289" s="14" t="s">
        <v>10</v>
      </c>
      <c r="E289" s="24"/>
      <c r="F289" s="12"/>
      <c r="G289" s="13">
        <v>6</v>
      </c>
      <c r="H289" s="14" t="s">
        <v>10</v>
      </c>
      <c r="I289" s="16"/>
      <c r="J289" s="12"/>
      <c r="K289" s="13">
        <v>6</v>
      </c>
      <c r="L289" s="14" t="s">
        <v>10</v>
      </c>
      <c r="M289" s="16"/>
      <c r="N289" s="12"/>
      <c r="O289" s="13">
        <v>6</v>
      </c>
      <c r="P289" s="14" t="s">
        <v>10</v>
      </c>
    </row>
    <row r="290" spans="1:16" ht="24" customHeight="1">
      <c r="A290" s="5"/>
      <c r="B290" s="12"/>
      <c r="C290" s="13"/>
      <c r="D290" s="14"/>
      <c r="E290" s="25"/>
      <c r="F290" s="12"/>
      <c r="G290" s="13"/>
      <c r="H290" s="14"/>
      <c r="I290" s="22"/>
      <c r="J290" s="12"/>
      <c r="K290" s="13"/>
      <c r="L290" s="14"/>
      <c r="M290" s="22"/>
      <c r="N290" s="12"/>
      <c r="O290" s="13"/>
      <c r="P290" s="14"/>
    </row>
    <row r="291" spans="1:16" ht="30" customHeight="1">
      <c r="A291" s="211" t="str">
        <f>Tabula!CO1</f>
        <v>LR čempionāts</v>
      </c>
      <c r="B291" s="211"/>
      <c r="C291" s="211"/>
      <c r="D291" s="212"/>
      <c r="E291" s="211" t="str">
        <f>Tabula!CO1</f>
        <v>LR čempionāts</v>
      </c>
      <c r="F291" s="211"/>
      <c r="G291" s="211"/>
      <c r="H291" s="212"/>
      <c r="I291" s="211" t="str">
        <f>Tabula!CO1</f>
        <v>LR čempionāts</v>
      </c>
      <c r="J291" s="211"/>
      <c r="K291" s="211"/>
      <c r="L291" s="212"/>
      <c r="M291" s="211" t="str">
        <f>Tabula!CO1</f>
        <v>LR čempionāts</v>
      </c>
      <c r="N291" s="211"/>
      <c r="O291" s="211"/>
      <c r="P291" s="212"/>
    </row>
    <row r="292" spans="1:16" ht="18" customHeight="1">
      <c r="A292" s="5"/>
      <c r="B292" s="213" t="s">
        <v>117</v>
      </c>
      <c r="C292" s="213"/>
      <c r="D292" s="214"/>
      <c r="E292" s="20"/>
      <c r="F292" s="213" t="s">
        <v>118</v>
      </c>
      <c r="G292" s="213"/>
      <c r="H292" s="214"/>
      <c r="I292" s="19"/>
      <c r="J292" s="213" t="s">
        <v>174</v>
      </c>
      <c r="K292" s="213"/>
      <c r="L292" s="214"/>
      <c r="M292" s="19"/>
      <c r="N292" s="213" t="s">
        <v>175</v>
      </c>
      <c r="O292" s="213"/>
      <c r="P292" s="214"/>
    </row>
    <row r="293" spans="1:16" ht="26.25" customHeight="1">
      <c r="A293" s="5">
        <v>11</v>
      </c>
      <c r="B293" s="6" t="str">
        <f>Tabula!B27</f>
        <v>Skulme Inese</v>
      </c>
      <c r="C293" s="7">
        <v>26</v>
      </c>
      <c r="D293" s="8" t="str">
        <f>Tabula!B57</f>
        <v>Ozola Ingrīda</v>
      </c>
      <c r="E293" s="9">
        <v>12</v>
      </c>
      <c r="F293" s="6" t="str">
        <f>Tabula!B29</f>
        <v>Balode Vita</v>
      </c>
      <c r="G293" s="7">
        <v>25</v>
      </c>
      <c r="H293" s="8" t="str">
        <f>Tabula!B55</f>
        <v>Vilkoica Irēna</v>
      </c>
      <c r="I293" s="10">
        <v>13</v>
      </c>
      <c r="J293" s="6" t="str">
        <f>Tabula!B31</f>
        <v>Skalbe Sintija</v>
      </c>
      <c r="K293" s="7">
        <v>24</v>
      </c>
      <c r="L293" s="6" t="str">
        <f>Tabula!B53</f>
        <v>Lāce Ilze</v>
      </c>
      <c r="M293" s="9">
        <v>14</v>
      </c>
      <c r="N293" s="6" t="str">
        <f>Tabula!B33</f>
        <v>Pēča Sandra</v>
      </c>
      <c r="O293" s="7">
        <v>23</v>
      </c>
      <c r="P293" s="6" t="str">
        <f>Tabula!B51</f>
        <v>Paparde Evija</v>
      </c>
    </row>
    <row r="294" spans="1:16" ht="24" customHeight="1">
      <c r="A294" s="26"/>
      <c r="B294" s="12" t="s">
        <v>10</v>
      </c>
      <c r="C294" s="13">
        <v>1</v>
      </c>
      <c r="D294" s="27"/>
      <c r="E294" s="28"/>
      <c r="F294" s="29" t="s">
        <v>10</v>
      </c>
      <c r="G294" s="30">
        <v>1</v>
      </c>
      <c r="H294" s="31"/>
      <c r="I294" s="32"/>
      <c r="J294" s="29" t="s">
        <v>10</v>
      </c>
      <c r="K294" s="30">
        <v>1</v>
      </c>
      <c r="L294" s="31"/>
      <c r="M294" s="32"/>
      <c r="N294" s="29" t="s">
        <v>10</v>
      </c>
      <c r="O294" s="30">
        <v>1</v>
      </c>
      <c r="P294" s="33"/>
    </row>
    <row r="295" spans="1:16" ht="24" customHeight="1">
      <c r="A295" s="34"/>
      <c r="B295" s="12"/>
      <c r="C295" s="13">
        <v>2</v>
      </c>
      <c r="D295" s="27" t="s">
        <v>10</v>
      </c>
      <c r="E295" s="35"/>
      <c r="F295" s="12"/>
      <c r="G295" s="13">
        <v>2</v>
      </c>
      <c r="H295" s="27" t="s">
        <v>10</v>
      </c>
      <c r="I295" s="36"/>
      <c r="J295" s="12"/>
      <c r="K295" s="13">
        <v>2</v>
      </c>
      <c r="L295" s="27" t="s">
        <v>10</v>
      </c>
      <c r="M295" s="36"/>
      <c r="N295" s="12"/>
      <c r="O295" s="13">
        <v>2</v>
      </c>
      <c r="P295" s="37" t="s">
        <v>10</v>
      </c>
    </row>
    <row r="296" spans="1:16" ht="24" customHeight="1">
      <c r="A296" s="34"/>
      <c r="B296" s="12" t="s">
        <v>10</v>
      </c>
      <c r="C296" s="13">
        <v>3</v>
      </c>
      <c r="D296" s="27"/>
      <c r="E296" s="35"/>
      <c r="F296" s="12" t="s">
        <v>10</v>
      </c>
      <c r="G296" s="13">
        <v>3</v>
      </c>
      <c r="H296" s="27"/>
      <c r="I296" s="36"/>
      <c r="J296" s="12" t="s">
        <v>10</v>
      </c>
      <c r="K296" s="13">
        <v>3</v>
      </c>
      <c r="L296" s="27"/>
      <c r="M296" s="36"/>
      <c r="N296" s="12" t="s">
        <v>10</v>
      </c>
      <c r="O296" s="13">
        <v>3</v>
      </c>
      <c r="P296" s="37"/>
    </row>
    <row r="297" spans="1:16" ht="24" customHeight="1">
      <c r="A297" s="34"/>
      <c r="B297" s="12"/>
      <c r="C297" s="13">
        <v>4</v>
      </c>
      <c r="D297" s="27" t="s">
        <v>10</v>
      </c>
      <c r="E297" s="35"/>
      <c r="F297" s="12"/>
      <c r="G297" s="13">
        <v>4</v>
      </c>
      <c r="H297" s="27" t="s">
        <v>10</v>
      </c>
      <c r="I297" s="36"/>
      <c r="J297" s="12"/>
      <c r="K297" s="13">
        <v>4</v>
      </c>
      <c r="L297" s="27" t="s">
        <v>10</v>
      </c>
      <c r="M297" s="36"/>
      <c r="N297" s="12"/>
      <c r="O297" s="13">
        <v>4</v>
      </c>
      <c r="P297" s="37" t="s">
        <v>10</v>
      </c>
    </row>
    <row r="298" spans="1:16" ht="24" customHeight="1">
      <c r="A298" s="34"/>
      <c r="B298" s="12" t="s">
        <v>10</v>
      </c>
      <c r="C298" s="13">
        <v>5</v>
      </c>
      <c r="D298" s="27"/>
      <c r="E298" s="35"/>
      <c r="F298" s="12" t="s">
        <v>10</v>
      </c>
      <c r="G298" s="13">
        <v>5</v>
      </c>
      <c r="H298" s="27"/>
      <c r="I298" s="36"/>
      <c r="J298" s="12" t="s">
        <v>10</v>
      </c>
      <c r="K298" s="13">
        <v>5</v>
      </c>
      <c r="L298" s="27"/>
      <c r="M298" s="36"/>
      <c r="N298" s="12" t="s">
        <v>10</v>
      </c>
      <c r="O298" s="13">
        <v>5</v>
      </c>
      <c r="P298" s="37"/>
    </row>
    <row r="299" spans="1:16" ht="24" customHeight="1">
      <c r="A299" s="34"/>
      <c r="B299" s="12"/>
      <c r="C299" s="13">
        <v>6</v>
      </c>
      <c r="D299" s="27" t="s">
        <v>10</v>
      </c>
      <c r="E299" s="35"/>
      <c r="F299" s="12"/>
      <c r="G299" s="13">
        <v>6</v>
      </c>
      <c r="H299" s="27" t="s">
        <v>10</v>
      </c>
      <c r="I299" s="36"/>
      <c r="J299" s="12"/>
      <c r="K299" s="13">
        <v>6</v>
      </c>
      <c r="L299" s="27" t="s">
        <v>10</v>
      </c>
      <c r="M299" s="36"/>
      <c r="N299" s="12"/>
      <c r="O299" s="13">
        <v>6</v>
      </c>
      <c r="P299" s="37" t="s">
        <v>10</v>
      </c>
    </row>
    <row r="300" spans="1:16" ht="24" customHeight="1">
      <c r="A300" s="38"/>
      <c r="B300" s="39"/>
      <c r="C300" s="40"/>
      <c r="D300" s="41"/>
      <c r="E300" s="42"/>
      <c r="F300" s="39"/>
      <c r="G300" s="40"/>
      <c r="H300" s="43"/>
      <c r="I300" s="44"/>
      <c r="J300" s="39"/>
      <c r="K300" s="40"/>
      <c r="L300" s="43"/>
      <c r="M300" s="44"/>
      <c r="N300" s="39"/>
      <c r="O300" s="40"/>
      <c r="P300" s="41"/>
    </row>
    <row r="301" spans="1:16" ht="30" customHeight="1">
      <c r="A301" s="211" t="str">
        <f>Tabula!CO1</f>
        <v>LR čempionāts</v>
      </c>
      <c r="B301" s="211"/>
      <c r="C301" s="211"/>
      <c r="D301" s="212"/>
      <c r="E301" s="211" t="str">
        <f>Tabula!CO1</f>
        <v>LR čempionāts</v>
      </c>
      <c r="F301" s="211"/>
      <c r="G301" s="211"/>
      <c r="H301" s="212"/>
      <c r="I301" s="211" t="str">
        <f>Tabula!CO1</f>
        <v>LR čempionāts</v>
      </c>
      <c r="J301" s="211"/>
      <c r="K301" s="211"/>
      <c r="L301" s="212"/>
      <c r="M301" s="211" t="str">
        <f>Tabula!CO1</f>
        <v>LR čempionāts</v>
      </c>
      <c r="N301" s="211"/>
      <c r="O301" s="211"/>
      <c r="P301" s="212"/>
    </row>
    <row r="302" spans="1:16" ht="18" customHeight="1">
      <c r="A302" s="5"/>
      <c r="B302" s="213" t="s">
        <v>119</v>
      </c>
      <c r="C302" s="213"/>
      <c r="D302" s="214"/>
      <c r="E302" s="20"/>
      <c r="F302" s="213" t="s">
        <v>120</v>
      </c>
      <c r="G302" s="213"/>
      <c r="H302" s="214"/>
      <c r="I302" s="19"/>
      <c r="J302" s="213" t="s">
        <v>176</v>
      </c>
      <c r="K302" s="213"/>
      <c r="L302" s="214"/>
      <c r="M302" s="19"/>
      <c r="N302" s="213" t="s">
        <v>177</v>
      </c>
      <c r="O302" s="213"/>
      <c r="P302" s="214"/>
    </row>
    <row r="303" spans="1:16" ht="26.25" customHeight="1">
      <c r="A303" s="5">
        <v>1</v>
      </c>
      <c r="B303" s="6" t="str">
        <f>Tabula!B7</f>
        <v>Vicinska Daina</v>
      </c>
      <c r="C303" s="7">
        <v>22</v>
      </c>
      <c r="D303" s="8" t="str">
        <f>Tabula!B49</f>
        <v>Pabērza Mārīte</v>
      </c>
      <c r="E303" s="9">
        <v>2</v>
      </c>
      <c r="F303" s="6" t="str">
        <f>Tabula!B9</f>
        <v>Jaunbrūna Sandra</v>
      </c>
      <c r="G303" s="7">
        <v>21</v>
      </c>
      <c r="H303" s="8" t="str">
        <f>Tabula!B47</f>
        <v>Sirmā Evelīna</v>
      </c>
      <c r="I303" s="10">
        <v>3</v>
      </c>
      <c r="J303" s="6" t="str">
        <f>Tabula!B11</f>
        <v>Indrāne Ilona</v>
      </c>
      <c r="K303" s="7">
        <v>20</v>
      </c>
      <c r="L303" s="6" t="str">
        <f>Tabula!B45</f>
        <v>Leite Līga</v>
      </c>
      <c r="M303" s="9">
        <v>4</v>
      </c>
      <c r="N303" s="6" t="str">
        <f>Tabula!B13</f>
        <v>Nasteviča Iveta</v>
      </c>
      <c r="O303" s="7">
        <v>19</v>
      </c>
      <c r="P303" s="6" t="str">
        <f>Tabula!B43</f>
        <v>Salmiņa Inta</v>
      </c>
    </row>
    <row r="304" spans="1:16" ht="24" customHeight="1">
      <c r="A304" s="5"/>
      <c r="B304" s="12" t="s">
        <v>10</v>
      </c>
      <c r="C304" s="13">
        <v>1</v>
      </c>
      <c r="D304" s="14"/>
      <c r="E304" s="24"/>
      <c r="F304" s="12" t="s">
        <v>10</v>
      </c>
      <c r="G304" s="13">
        <v>1</v>
      </c>
      <c r="H304" s="14"/>
      <c r="I304" s="16"/>
      <c r="J304" s="12" t="s">
        <v>10</v>
      </c>
      <c r="K304" s="13">
        <v>1</v>
      </c>
      <c r="L304" s="14"/>
      <c r="M304" s="16"/>
      <c r="N304" s="12" t="s">
        <v>10</v>
      </c>
      <c r="O304" s="13">
        <v>1</v>
      </c>
      <c r="P304" s="14"/>
    </row>
    <row r="305" spans="1:16" ht="24" customHeight="1">
      <c r="A305" s="5"/>
      <c r="B305" s="12"/>
      <c r="C305" s="13">
        <v>2</v>
      </c>
      <c r="D305" s="14" t="s">
        <v>10</v>
      </c>
      <c r="E305" s="24"/>
      <c r="F305" s="12"/>
      <c r="G305" s="13">
        <v>2</v>
      </c>
      <c r="H305" s="14" t="s">
        <v>10</v>
      </c>
      <c r="I305" s="16"/>
      <c r="J305" s="12"/>
      <c r="K305" s="13">
        <v>2</v>
      </c>
      <c r="L305" s="14" t="s">
        <v>10</v>
      </c>
      <c r="M305" s="16"/>
      <c r="N305" s="12"/>
      <c r="O305" s="13">
        <v>2</v>
      </c>
      <c r="P305" s="14" t="s">
        <v>10</v>
      </c>
    </row>
    <row r="306" spans="1:16" ht="24" customHeight="1">
      <c r="A306" s="5"/>
      <c r="B306" s="12" t="s">
        <v>10</v>
      </c>
      <c r="C306" s="13">
        <v>3</v>
      </c>
      <c r="D306" s="14"/>
      <c r="E306" s="24"/>
      <c r="F306" s="12" t="s">
        <v>10</v>
      </c>
      <c r="G306" s="13">
        <v>3</v>
      </c>
      <c r="H306" s="14"/>
      <c r="I306" s="16"/>
      <c r="J306" s="12" t="s">
        <v>10</v>
      </c>
      <c r="K306" s="13">
        <v>3</v>
      </c>
      <c r="L306" s="14"/>
      <c r="M306" s="16"/>
      <c r="N306" s="12" t="s">
        <v>10</v>
      </c>
      <c r="O306" s="13">
        <v>3</v>
      </c>
      <c r="P306" s="14"/>
    </row>
    <row r="307" spans="1:16" ht="24" customHeight="1">
      <c r="A307" s="5"/>
      <c r="B307" s="12"/>
      <c r="C307" s="13">
        <v>4</v>
      </c>
      <c r="D307" s="14" t="s">
        <v>10</v>
      </c>
      <c r="E307" s="24"/>
      <c r="F307" s="12"/>
      <c r="G307" s="13">
        <v>4</v>
      </c>
      <c r="H307" s="14" t="s">
        <v>10</v>
      </c>
      <c r="I307" s="16"/>
      <c r="J307" s="12"/>
      <c r="K307" s="13">
        <v>4</v>
      </c>
      <c r="L307" s="14" t="s">
        <v>10</v>
      </c>
      <c r="M307" s="16"/>
      <c r="N307" s="12"/>
      <c r="O307" s="13">
        <v>4</v>
      </c>
      <c r="P307" s="14" t="s">
        <v>10</v>
      </c>
    </row>
    <row r="308" spans="1:16" ht="24" customHeight="1">
      <c r="A308" s="5"/>
      <c r="B308" s="12" t="s">
        <v>10</v>
      </c>
      <c r="C308" s="13">
        <v>5</v>
      </c>
      <c r="D308" s="14"/>
      <c r="E308" s="24"/>
      <c r="F308" s="12" t="s">
        <v>10</v>
      </c>
      <c r="G308" s="13">
        <v>5</v>
      </c>
      <c r="H308" s="14"/>
      <c r="I308" s="16"/>
      <c r="J308" s="12" t="s">
        <v>10</v>
      </c>
      <c r="K308" s="13">
        <v>5</v>
      </c>
      <c r="L308" s="14"/>
      <c r="M308" s="16"/>
      <c r="N308" s="12" t="s">
        <v>10</v>
      </c>
      <c r="O308" s="13">
        <v>5</v>
      </c>
      <c r="P308" s="14"/>
    </row>
    <row r="309" spans="1:16" ht="24" customHeight="1">
      <c r="A309" s="5"/>
      <c r="B309" s="12"/>
      <c r="C309" s="13">
        <v>6</v>
      </c>
      <c r="D309" s="14" t="s">
        <v>10</v>
      </c>
      <c r="E309" s="24"/>
      <c r="F309" s="12"/>
      <c r="G309" s="13">
        <v>6</v>
      </c>
      <c r="H309" s="14" t="s">
        <v>10</v>
      </c>
      <c r="I309" s="16"/>
      <c r="J309" s="12"/>
      <c r="K309" s="13">
        <v>6</v>
      </c>
      <c r="L309" s="14" t="s">
        <v>10</v>
      </c>
      <c r="M309" s="16"/>
      <c r="N309" s="12"/>
      <c r="O309" s="13">
        <v>6</v>
      </c>
      <c r="P309" s="14" t="s">
        <v>10</v>
      </c>
    </row>
    <row r="310" spans="1:16" ht="24" customHeight="1">
      <c r="A310" s="5"/>
      <c r="B310" s="12"/>
      <c r="C310" s="13"/>
      <c r="D310" s="14"/>
      <c r="E310" s="25"/>
      <c r="F310" s="12"/>
      <c r="G310" s="13"/>
      <c r="H310" s="14"/>
      <c r="I310" s="22"/>
      <c r="J310" s="12"/>
      <c r="K310" s="13"/>
      <c r="L310" s="14"/>
      <c r="M310" s="22"/>
      <c r="N310" s="12"/>
      <c r="O310" s="13"/>
      <c r="P310" s="14"/>
    </row>
    <row r="311" spans="1:16" ht="30" customHeight="1">
      <c r="A311" s="211" t="str">
        <f>Tabula!CO1</f>
        <v>LR čempionāts</v>
      </c>
      <c r="B311" s="211"/>
      <c r="C311" s="211"/>
      <c r="D311" s="212"/>
      <c r="E311" s="211" t="str">
        <f>Tabula!CO1</f>
        <v>LR čempionāts</v>
      </c>
      <c r="F311" s="211"/>
      <c r="G311" s="211"/>
      <c r="H311" s="212"/>
      <c r="I311" s="211" t="str">
        <f>Tabula!CO1</f>
        <v>LR čempionāts</v>
      </c>
      <c r="J311" s="211"/>
      <c r="K311" s="211"/>
      <c r="L311" s="212"/>
      <c r="M311" s="211" t="str">
        <f>Tabula!CO1</f>
        <v>LR čempionāts</v>
      </c>
      <c r="N311" s="211"/>
      <c r="O311" s="211"/>
      <c r="P311" s="212"/>
    </row>
    <row r="312" spans="1:16" ht="18" customHeight="1">
      <c r="A312" s="5"/>
      <c r="B312" s="213" t="s">
        <v>121</v>
      </c>
      <c r="C312" s="213"/>
      <c r="D312" s="214"/>
      <c r="E312" s="20"/>
      <c r="F312" s="213" t="s">
        <v>48</v>
      </c>
      <c r="G312" s="213"/>
      <c r="H312" s="214"/>
      <c r="I312" s="19"/>
      <c r="J312" s="213" t="s">
        <v>178</v>
      </c>
      <c r="K312" s="213"/>
      <c r="L312" s="214"/>
      <c r="M312" s="19"/>
      <c r="N312" s="213" t="s">
        <v>179</v>
      </c>
      <c r="O312" s="213"/>
      <c r="P312" s="214"/>
    </row>
    <row r="313" spans="1:16" ht="26.25" customHeight="1">
      <c r="A313" s="5">
        <v>5</v>
      </c>
      <c r="B313" s="6" t="str">
        <f>Tabula!B15</f>
        <v>Mūrniece Gunta</v>
      </c>
      <c r="C313" s="7">
        <v>18</v>
      </c>
      <c r="D313" s="8" t="str">
        <f>Tabula!B41</f>
        <v>Balaka Dace</v>
      </c>
      <c r="E313" s="9">
        <v>6</v>
      </c>
      <c r="F313" s="6" t="str">
        <f>Tabula!B17</f>
        <v>More Ināra</v>
      </c>
      <c r="G313" s="7">
        <v>17</v>
      </c>
      <c r="H313" s="8" t="str">
        <f>Tabula!B39</f>
        <v>Kesenfelde Janīna</v>
      </c>
      <c r="I313" s="10">
        <v>18</v>
      </c>
      <c r="J313" s="6" t="str">
        <f>Tabula!B41</f>
        <v>Balaka Dace</v>
      </c>
      <c r="K313" s="7">
        <v>6</v>
      </c>
      <c r="L313" s="6" t="str">
        <f>Tabula!B17</f>
        <v>More Ināra</v>
      </c>
      <c r="M313" s="9">
        <v>17</v>
      </c>
      <c r="N313" s="6" t="str">
        <f>Tabula!B39</f>
        <v>Kesenfelde Janīna</v>
      </c>
      <c r="O313" s="7">
        <v>7</v>
      </c>
      <c r="P313" s="6" t="str">
        <f>Tabula!B19</f>
        <v>Šķipare Rita</v>
      </c>
    </row>
    <row r="314" spans="1:16" ht="24" customHeight="1">
      <c r="A314" s="26"/>
      <c r="B314" s="12" t="s">
        <v>10</v>
      </c>
      <c r="C314" s="13">
        <v>1</v>
      </c>
      <c r="D314" s="27"/>
      <c r="E314" s="28"/>
      <c r="F314" s="29" t="s">
        <v>10</v>
      </c>
      <c r="G314" s="30">
        <v>1</v>
      </c>
      <c r="H314" s="31"/>
      <c r="I314" s="32"/>
      <c r="J314" s="29" t="s">
        <v>10</v>
      </c>
      <c r="K314" s="30">
        <v>1</v>
      </c>
      <c r="L314" s="31"/>
      <c r="M314" s="32"/>
      <c r="N314" s="29" t="s">
        <v>10</v>
      </c>
      <c r="O314" s="30">
        <v>1</v>
      </c>
      <c r="P314" s="33"/>
    </row>
    <row r="315" spans="1:16" ht="24" customHeight="1">
      <c r="A315" s="34"/>
      <c r="B315" s="12"/>
      <c r="C315" s="13">
        <v>2</v>
      </c>
      <c r="D315" s="27" t="s">
        <v>10</v>
      </c>
      <c r="E315" s="35"/>
      <c r="F315" s="12"/>
      <c r="G315" s="13">
        <v>2</v>
      </c>
      <c r="H315" s="27" t="s">
        <v>10</v>
      </c>
      <c r="I315" s="36"/>
      <c r="J315" s="12"/>
      <c r="K315" s="13">
        <v>2</v>
      </c>
      <c r="L315" s="27" t="s">
        <v>10</v>
      </c>
      <c r="M315" s="36"/>
      <c r="N315" s="12"/>
      <c r="O315" s="13">
        <v>2</v>
      </c>
      <c r="P315" s="37" t="s">
        <v>10</v>
      </c>
    </row>
    <row r="316" spans="1:16" ht="24" customHeight="1">
      <c r="A316" s="34"/>
      <c r="B316" s="12" t="s">
        <v>10</v>
      </c>
      <c r="C316" s="13">
        <v>3</v>
      </c>
      <c r="D316" s="27"/>
      <c r="E316" s="35"/>
      <c r="F316" s="12" t="s">
        <v>10</v>
      </c>
      <c r="G316" s="13">
        <v>3</v>
      </c>
      <c r="H316" s="27"/>
      <c r="I316" s="36"/>
      <c r="J316" s="12" t="s">
        <v>10</v>
      </c>
      <c r="K316" s="13">
        <v>3</v>
      </c>
      <c r="L316" s="27"/>
      <c r="M316" s="36"/>
      <c r="N316" s="12" t="s">
        <v>10</v>
      </c>
      <c r="O316" s="13">
        <v>3</v>
      </c>
      <c r="P316" s="37"/>
    </row>
    <row r="317" spans="1:16" ht="24" customHeight="1">
      <c r="A317" s="34"/>
      <c r="B317" s="12"/>
      <c r="C317" s="13">
        <v>4</v>
      </c>
      <c r="D317" s="27" t="s">
        <v>10</v>
      </c>
      <c r="E317" s="35"/>
      <c r="F317" s="12"/>
      <c r="G317" s="13">
        <v>4</v>
      </c>
      <c r="H317" s="27" t="s">
        <v>10</v>
      </c>
      <c r="I317" s="36"/>
      <c r="J317" s="12"/>
      <c r="K317" s="13">
        <v>4</v>
      </c>
      <c r="L317" s="27" t="s">
        <v>10</v>
      </c>
      <c r="M317" s="36"/>
      <c r="N317" s="12"/>
      <c r="O317" s="13">
        <v>4</v>
      </c>
      <c r="P317" s="37" t="s">
        <v>10</v>
      </c>
    </row>
    <row r="318" spans="1:16" ht="24" customHeight="1">
      <c r="A318" s="34"/>
      <c r="B318" s="12" t="s">
        <v>10</v>
      </c>
      <c r="C318" s="13">
        <v>5</v>
      </c>
      <c r="D318" s="27"/>
      <c r="E318" s="35"/>
      <c r="F318" s="12" t="s">
        <v>10</v>
      </c>
      <c r="G318" s="13">
        <v>5</v>
      </c>
      <c r="H318" s="27"/>
      <c r="I318" s="36"/>
      <c r="J318" s="12" t="s">
        <v>10</v>
      </c>
      <c r="K318" s="13">
        <v>5</v>
      </c>
      <c r="L318" s="27"/>
      <c r="M318" s="36"/>
      <c r="N318" s="12" t="s">
        <v>10</v>
      </c>
      <c r="O318" s="13">
        <v>5</v>
      </c>
      <c r="P318" s="37"/>
    </row>
    <row r="319" spans="1:16" ht="24" customHeight="1">
      <c r="A319" s="34"/>
      <c r="B319" s="12"/>
      <c r="C319" s="13">
        <v>6</v>
      </c>
      <c r="D319" s="27" t="s">
        <v>10</v>
      </c>
      <c r="E319" s="35"/>
      <c r="F319" s="12"/>
      <c r="G319" s="13">
        <v>6</v>
      </c>
      <c r="H319" s="27" t="s">
        <v>10</v>
      </c>
      <c r="I319" s="36"/>
      <c r="J319" s="12"/>
      <c r="K319" s="13">
        <v>6</v>
      </c>
      <c r="L319" s="27" t="s">
        <v>10</v>
      </c>
      <c r="M319" s="36"/>
      <c r="N319" s="12"/>
      <c r="O319" s="13">
        <v>6</v>
      </c>
      <c r="P319" s="37" t="s">
        <v>10</v>
      </c>
    </row>
    <row r="320" spans="1:16" ht="24" customHeight="1">
      <c r="A320" s="38"/>
      <c r="B320" s="39"/>
      <c r="C320" s="40"/>
      <c r="D320" s="41"/>
      <c r="E320" s="42"/>
      <c r="F320" s="39"/>
      <c r="G320" s="40"/>
      <c r="H320" s="43"/>
      <c r="I320" s="44"/>
      <c r="J320" s="39"/>
      <c r="K320" s="40"/>
      <c r="L320" s="43"/>
      <c r="M320" s="44"/>
      <c r="N320" s="39"/>
      <c r="O320" s="40"/>
      <c r="P320" s="41"/>
    </row>
    <row r="321" spans="1:16" hidden="1"/>
    <row r="322" spans="1:16" ht="30" customHeight="1">
      <c r="A322" s="211" t="str">
        <f>Tabula!CO1</f>
        <v>LR čempionāts</v>
      </c>
      <c r="B322" s="211"/>
      <c r="C322" s="211"/>
      <c r="D322" s="212"/>
      <c r="E322" s="211" t="str">
        <f>Tabula!CO1</f>
        <v>LR čempionāts</v>
      </c>
      <c r="F322" s="211"/>
      <c r="G322" s="211"/>
      <c r="H322" s="212"/>
      <c r="I322" s="211" t="str">
        <f>Tabula!CO1</f>
        <v>LR čempionāts</v>
      </c>
      <c r="J322" s="211"/>
      <c r="K322" s="211"/>
      <c r="L322" s="212"/>
      <c r="M322" s="211" t="str">
        <f>Tabula!CO1</f>
        <v>LR čempionāts</v>
      </c>
      <c r="N322" s="211"/>
      <c r="O322" s="211"/>
      <c r="P322" s="212"/>
    </row>
    <row r="323" spans="1:16" ht="18" customHeight="1">
      <c r="A323" s="5"/>
      <c r="B323" s="213" t="s">
        <v>122</v>
      </c>
      <c r="C323" s="213"/>
      <c r="D323" s="214"/>
      <c r="E323" s="20"/>
      <c r="F323" s="213" t="s">
        <v>123</v>
      </c>
      <c r="G323" s="213"/>
      <c r="H323" s="214"/>
      <c r="I323" s="19"/>
      <c r="J323" s="213" t="s">
        <v>180</v>
      </c>
      <c r="K323" s="213"/>
      <c r="L323" s="214"/>
      <c r="M323" s="19"/>
      <c r="N323" s="213" t="s">
        <v>181</v>
      </c>
      <c r="O323" s="213"/>
      <c r="P323" s="214"/>
    </row>
    <row r="324" spans="1:16" ht="26.25" customHeight="1">
      <c r="A324" s="5">
        <v>16</v>
      </c>
      <c r="B324" s="6" t="str">
        <f>Tabula!B37</f>
        <v>Lemkina Silvija</v>
      </c>
      <c r="C324" s="7">
        <v>8</v>
      </c>
      <c r="D324" s="8" t="str">
        <f>Tabula!B21</f>
        <v>Vīksne Benita</v>
      </c>
      <c r="E324" s="9">
        <v>15</v>
      </c>
      <c r="F324" s="6" t="str">
        <f>Tabula!B35</f>
        <v>Dziesma Ilze</v>
      </c>
      <c r="G324" s="7">
        <v>9</v>
      </c>
      <c r="H324" s="8" t="str">
        <f>Tabula!B23</f>
        <v>Kriščuka Dina</v>
      </c>
      <c r="I324" s="10">
        <v>28</v>
      </c>
      <c r="J324" s="6">
        <f>Tabula!B61</f>
        <v>0</v>
      </c>
      <c r="K324" s="7">
        <v>10</v>
      </c>
      <c r="L324" s="6" t="str">
        <f>Tabula!B25</f>
        <v>Gusjkova Olga</v>
      </c>
      <c r="M324" s="9">
        <v>27</v>
      </c>
      <c r="N324" s="6" t="str">
        <f>Tabula!B59</f>
        <v>Čakle Ilze</v>
      </c>
      <c r="O324" s="7">
        <v>11</v>
      </c>
      <c r="P324" s="6" t="str">
        <f>Tabula!B27</f>
        <v>Skulme Inese</v>
      </c>
    </row>
    <row r="325" spans="1:16" ht="24" customHeight="1">
      <c r="A325" s="5"/>
      <c r="B325" s="12" t="s">
        <v>10</v>
      </c>
      <c r="C325" s="13">
        <v>1</v>
      </c>
      <c r="D325" s="14"/>
      <c r="E325" s="24"/>
      <c r="F325" s="12" t="s">
        <v>10</v>
      </c>
      <c r="G325" s="13">
        <v>1</v>
      </c>
      <c r="H325" s="14"/>
      <c r="I325" s="16"/>
      <c r="J325" s="12" t="s">
        <v>10</v>
      </c>
      <c r="K325" s="13">
        <v>1</v>
      </c>
      <c r="L325" s="14"/>
      <c r="M325" s="16"/>
      <c r="N325" s="12" t="s">
        <v>10</v>
      </c>
      <c r="O325" s="13">
        <v>1</v>
      </c>
      <c r="P325" s="14"/>
    </row>
    <row r="326" spans="1:16" ht="24" customHeight="1">
      <c r="A326" s="5"/>
      <c r="B326" s="12"/>
      <c r="C326" s="13">
        <v>2</v>
      </c>
      <c r="D326" s="14" t="s">
        <v>10</v>
      </c>
      <c r="E326" s="24"/>
      <c r="F326" s="12"/>
      <c r="G326" s="13">
        <v>2</v>
      </c>
      <c r="H326" s="14" t="s">
        <v>10</v>
      </c>
      <c r="I326" s="16"/>
      <c r="J326" s="12"/>
      <c r="K326" s="13">
        <v>2</v>
      </c>
      <c r="L326" s="14" t="s">
        <v>10</v>
      </c>
      <c r="M326" s="16"/>
      <c r="N326" s="12"/>
      <c r="O326" s="13">
        <v>2</v>
      </c>
      <c r="P326" s="14" t="s">
        <v>10</v>
      </c>
    </row>
    <row r="327" spans="1:16" ht="24" customHeight="1">
      <c r="A327" s="5"/>
      <c r="B327" s="12" t="s">
        <v>10</v>
      </c>
      <c r="C327" s="13">
        <v>3</v>
      </c>
      <c r="D327" s="14"/>
      <c r="E327" s="24"/>
      <c r="F327" s="12" t="s">
        <v>10</v>
      </c>
      <c r="G327" s="13">
        <v>3</v>
      </c>
      <c r="H327" s="14"/>
      <c r="I327" s="16"/>
      <c r="J327" s="12" t="s">
        <v>10</v>
      </c>
      <c r="K327" s="13">
        <v>3</v>
      </c>
      <c r="L327" s="14"/>
      <c r="M327" s="16"/>
      <c r="N327" s="12" t="s">
        <v>10</v>
      </c>
      <c r="O327" s="13">
        <v>3</v>
      </c>
      <c r="P327" s="14"/>
    </row>
    <row r="328" spans="1:16" ht="24" customHeight="1">
      <c r="A328" s="5"/>
      <c r="B328" s="12"/>
      <c r="C328" s="13">
        <v>4</v>
      </c>
      <c r="D328" s="14" t="s">
        <v>10</v>
      </c>
      <c r="E328" s="24"/>
      <c r="F328" s="12"/>
      <c r="G328" s="13">
        <v>4</v>
      </c>
      <c r="H328" s="14" t="s">
        <v>10</v>
      </c>
      <c r="I328" s="16"/>
      <c r="J328" s="12"/>
      <c r="K328" s="13">
        <v>4</v>
      </c>
      <c r="L328" s="14" t="s">
        <v>10</v>
      </c>
      <c r="M328" s="16"/>
      <c r="N328" s="12"/>
      <c r="O328" s="13">
        <v>4</v>
      </c>
      <c r="P328" s="14" t="s">
        <v>10</v>
      </c>
    </row>
    <row r="329" spans="1:16" ht="24" customHeight="1">
      <c r="A329" s="5"/>
      <c r="B329" s="12" t="s">
        <v>10</v>
      </c>
      <c r="C329" s="13">
        <v>5</v>
      </c>
      <c r="D329" s="14"/>
      <c r="E329" s="24"/>
      <c r="F329" s="12" t="s">
        <v>10</v>
      </c>
      <c r="G329" s="13">
        <v>5</v>
      </c>
      <c r="H329" s="14"/>
      <c r="I329" s="16"/>
      <c r="J329" s="12" t="s">
        <v>10</v>
      </c>
      <c r="K329" s="13">
        <v>5</v>
      </c>
      <c r="L329" s="14"/>
      <c r="M329" s="16"/>
      <c r="N329" s="12" t="s">
        <v>10</v>
      </c>
      <c r="O329" s="13">
        <v>5</v>
      </c>
      <c r="P329" s="14"/>
    </row>
    <row r="330" spans="1:16" ht="24" customHeight="1">
      <c r="A330" s="5"/>
      <c r="B330" s="12"/>
      <c r="C330" s="13">
        <v>6</v>
      </c>
      <c r="D330" s="14" t="s">
        <v>10</v>
      </c>
      <c r="E330" s="24"/>
      <c r="F330" s="12"/>
      <c r="G330" s="13">
        <v>6</v>
      </c>
      <c r="H330" s="14" t="s">
        <v>10</v>
      </c>
      <c r="I330" s="16"/>
      <c r="J330" s="12"/>
      <c r="K330" s="13">
        <v>6</v>
      </c>
      <c r="L330" s="14" t="s">
        <v>10</v>
      </c>
      <c r="M330" s="16"/>
      <c r="N330" s="12"/>
      <c r="O330" s="13">
        <v>6</v>
      </c>
      <c r="P330" s="14" t="s">
        <v>10</v>
      </c>
    </row>
    <row r="331" spans="1:16" ht="24" customHeight="1">
      <c r="A331" s="5"/>
      <c r="B331" s="12"/>
      <c r="C331" s="13"/>
      <c r="D331" s="14"/>
      <c r="E331" s="25"/>
      <c r="F331" s="12"/>
      <c r="G331" s="13"/>
      <c r="H331" s="14"/>
      <c r="I331" s="22"/>
      <c r="J331" s="12"/>
      <c r="K331" s="13"/>
      <c r="L331" s="14"/>
      <c r="M331" s="22"/>
      <c r="N331" s="12"/>
      <c r="O331" s="13"/>
      <c r="P331" s="14"/>
    </row>
    <row r="332" spans="1:16" ht="30" customHeight="1">
      <c r="A332" s="211" t="str">
        <f>Tabula!CO1</f>
        <v>LR čempionāts</v>
      </c>
      <c r="B332" s="211"/>
      <c r="C332" s="211"/>
      <c r="D332" s="212"/>
      <c r="E332" s="211" t="str">
        <f>Tabula!CO1</f>
        <v>LR čempionāts</v>
      </c>
      <c r="F332" s="211"/>
      <c r="G332" s="211"/>
      <c r="H332" s="212"/>
      <c r="I332" s="211" t="str">
        <f>Tabula!CO1</f>
        <v>LR čempionāts</v>
      </c>
      <c r="J332" s="211"/>
      <c r="K332" s="211"/>
      <c r="L332" s="212"/>
      <c r="M332" s="211" t="str">
        <f>Tabula!CO1</f>
        <v>LR čempionāts</v>
      </c>
      <c r="N332" s="211"/>
      <c r="O332" s="211"/>
      <c r="P332" s="212"/>
    </row>
    <row r="333" spans="1:16" ht="18" customHeight="1">
      <c r="A333" s="5"/>
      <c r="B333" s="213" t="s">
        <v>124</v>
      </c>
      <c r="C333" s="213"/>
      <c r="D333" s="214"/>
      <c r="E333" s="20"/>
      <c r="F333" s="213" t="s">
        <v>125</v>
      </c>
      <c r="G333" s="213"/>
      <c r="H333" s="214"/>
      <c r="I333" s="19"/>
      <c r="J333" s="213" t="s">
        <v>182</v>
      </c>
      <c r="K333" s="213"/>
      <c r="L333" s="214"/>
      <c r="M333" s="19"/>
      <c r="N333" s="213" t="s">
        <v>183</v>
      </c>
      <c r="O333" s="213"/>
      <c r="P333" s="214"/>
    </row>
    <row r="334" spans="1:16" ht="26.25" customHeight="1">
      <c r="A334" s="5">
        <v>26</v>
      </c>
      <c r="B334" s="6" t="str">
        <f>Tabula!B57</f>
        <v>Ozola Ingrīda</v>
      </c>
      <c r="C334" s="7">
        <v>12</v>
      </c>
      <c r="D334" s="8" t="str">
        <f>Tabula!B29</f>
        <v>Balode Vita</v>
      </c>
      <c r="E334" s="9">
        <v>25</v>
      </c>
      <c r="F334" s="6" t="str">
        <f>Tabula!B55</f>
        <v>Vilkoica Irēna</v>
      </c>
      <c r="G334" s="7">
        <v>13</v>
      </c>
      <c r="H334" s="8" t="str">
        <f>Tabula!B31</f>
        <v>Skalbe Sintija</v>
      </c>
      <c r="I334" s="10">
        <v>24</v>
      </c>
      <c r="J334" s="6" t="str">
        <f>Tabula!B53</f>
        <v>Lāce Ilze</v>
      </c>
      <c r="K334" s="7">
        <v>14</v>
      </c>
      <c r="L334" s="6" t="str">
        <f>Tabula!B33</f>
        <v>Pēča Sandra</v>
      </c>
      <c r="M334" s="9">
        <v>23</v>
      </c>
      <c r="N334" s="6" t="str">
        <f>Tabula!B51</f>
        <v>Paparde Evija</v>
      </c>
      <c r="O334" s="7">
        <v>1</v>
      </c>
      <c r="P334" s="6" t="str">
        <f>Tabula!B7</f>
        <v>Vicinska Daina</v>
      </c>
    </row>
    <row r="335" spans="1:16" ht="24" customHeight="1">
      <c r="A335" s="26"/>
      <c r="B335" s="12" t="s">
        <v>10</v>
      </c>
      <c r="C335" s="13">
        <v>1</v>
      </c>
      <c r="D335" s="27"/>
      <c r="E335" s="28"/>
      <c r="F335" s="29" t="s">
        <v>10</v>
      </c>
      <c r="G335" s="30">
        <v>1</v>
      </c>
      <c r="H335" s="31"/>
      <c r="I335" s="32"/>
      <c r="J335" s="29" t="s">
        <v>10</v>
      </c>
      <c r="K335" s="30">
        <v>1</v>
      </c>
      <c r="L335" s="31"/>
      <c r="M335" s="32"/>
      <c r="N335" s="29" t="s">
        <v>10</v>
      </c>
      <c r="O335" s="30">
        <v>1</v>
      </c>
      <c r="P335" s="33"/>
    </row>
    <row r="336" spans="1:16" ht="24" customHeight="1">
      <c r="A336" s="34"/>
      <c r="B336" s="12"/>
      <c r="C336" s="13">
        <v>2</v>
      </c>
      <c r="D336" s="27" t="s">
        <v>10</v>
      </c>
      <c r="E336" s="35"/>
      <c r="F336" s="12"/>
      <c r="G336" s="13">
        <v>2</v>
      </c>
      <c r="H336" s="27" t="s">
        <v>10</v>
      </c>
      <c r="I336" s="36"/>
      <c r="J336" s="12"/>
      <c r="K336" s="13">
        <v>2</v>
      </c>
      <c r="L336" s="27" t="s">
        <v>10</v>
      </c>
      <c r="M336" s="36"/>
      <c r="N336" s="12"/>
      <c r="O336" s="13">
        <v>2</v>
      </c>
      <c r="P336" s="37" t="s">
        <v>10</v>
      </c>
    </row>
    <row r="337" spans="1:16" ht="24" customHeight="1">
      <c r="A337" s="34"/>
      <c r="B337" s="12" t="s">
        <v>10</v>
      </c>
      <c r="C337" s="13">
        <v>3</v>
      </c>
      <c r="D337" s="27"/>
      <c r="E337" s="35"/>
      <c r="F337" s="12" t="s">
        <v>10</v>
      </c>
      <c r="G337" s="13">
        <v>3</v>
      </c>
      <c r="H337" s="27"/>
      <c r="I337" s="36"/>
      <c r="J337" s="12" t="s">
        <v>10</v>
      </c>
      <c r="K337" s="13">
        <v>3</v>
      </c>
      <c r="L337" s="27"/>
      <c r="M337" s="36"/>
      <c r="N337" s="12" t="s">
        <v>10</v>
      </c>
      <c r="O337" s="13">
        <v>3</v>
      </c>
      <c r="P337" s="37"/>
    </row>
    <row r="338" spans="1:16" ht="24" customHeight="1">
      <c r="A338" s="34"/>
      <c r="B338" s="12"/>
      <c r="C338" s="13">
        <v>4</v>
      </c>
      <c r="D338" s="27" t="s">
        <v>10</v>
      </c>
      <c r="E338" s="35"/>
      <c r="F338" s="12"/>
      <c r="G338" s="13">
        <v>4</v>
      </c>
      <c r="H338" s="27" t="s">
        <v>10</v>
      </c>
      <c r="I338" s="36"/>
      <c r="J338" s="12"/>
      <c r="K338" s="13">
        <v>4</v>
      </c>
      <c r="L338" s="27" t="s">
        <v>10</v>
      </c>
      <c r="M338" s="36"/>
      <c r="N338" s="12"/>
      <c r="O338" s="13">
        <v>4</v>
      </c>
      <c r="P338" s="37" t="s">
        <v>10</v>
      </c>
    </row>
    <row r="339" spans="1:16" ht="24" customHeight="1">
      <c r="A339" s="34"/>
      <c r="B339" s="12" t="s">
        <v>10</v>
      </c>
      <c r="C339" s="13">
        <v>5</v>
      </c>
      <c r="D339" s="27"/>
      <c r="E339" s="35"/>
      <c r="F339" s="12" t="s">
        <v>10</v>
      </c>
      <c r="G339" s="13">
        <v>5</v>
      </c>
      <c r="H339" s="27"/>
      <c r="I339" s="36"/>
      <c r="J339" s="12" t="s">
        <v>10</v>
      </c>
      <c r="K339" s="13">
        <v>5</v>
      </c>
      <c r="L339" s="27"/>
      <c r="M339" s="36"/>
      <c r="N339" s="12" t="s">
        <v>10</v>
      </c>
      <c r="O339" s="13">
        <v>5</v>
      </c>
      <c r="P339" s="37"/>
    </row>
    <row r="340" spans="1:16" ht="24" customHeight="1">
      <c r="A340" s="34"/>
      <c r="B340" s="12"/>
      <c r="C340" s="13">
        <v>6</v>
      </c>
      <c r="D340" s="27" t="s">
        <v>10</v>
      </c>
      <c r="E340" s="35"/>
      <c r="F340" s="12"/>
      <c r="G340" s="13">
        <v>6</v>
      </c>
      <c r="H340" s="27" t="s">
        <v>10</v>
      </c>
      <c r="I340" s="36"/>
      <c r="J340" s="12"/>
      <c r="K340" s="13">
        <v>6</v>
      </c>
      <c r="L340" s="27" t="s">
        <v>10</v>
      </c>
      <c r="M340" s="36"/>
      <c r="N340" s="12"/>
      <c r="O340" s="13">
        <v>6</v>
      </c>
      <c r="P340" s="37" t="s">
        <v>10</v>
      </c>
    </row>
    <row r="341" spans="1:16" ht="24" customHeight="1">
      <c r="A341" s="38"/>
      <c r="B341" s="39"/>
      <c r="C341" s="40"/>
      <c r="D341" s="41"/>
      <c r="E341" s="42"/>
      <c r="F341" s="39"/>
      <c r="G341" s="40"/>
      <c r="H341" s="43"/>
      <c r="I341" s="44"/>
      <c r="J341" s="39"/>
      <c r="K341" s="40"/>
      <c r="L341" s="43"/>
      <c r="M341" s="44"/>
      <c r="N341" s="39"/>
      <c r="O341" s="40"/>
      <c r="P341" s="41"/>
    </row>
    <row r="342" spans="1:16" hidden="1"/>
    <row r="343" spans="1:16" ht="30" customHeight="1">
      <c r="A343" s="211" t="str">
        <f>Tabula!CO1</f>
        <v>LR čempionāts</v>
      </c>
      <c r="B343" s="211"/>
      <c r="C343" s="211"/>
      <c r="D343" s="212"/>
      <c r="E343" s="211" t="str">
        <f>Tabula!CO1</f>
        <v>LR čempionāts</v>
      </c>
      <c r="F343" s="211"/>
      <c r="G343" s="211"/>
      <c r="H343" s="212"/>
      <c r="I343" s="211" t="str">
        <f>Tabula!CO1</f>
        <v>LR čempionāts</v>
      </c>
      <c r="J343" s="211"/>
      <c r="K343" s="211"/>
      <c r="L343" s="212"/>
      <c r="M343" s="211" t="str">
        <f>Tabula!CO1</f>
        <v>LR čempionāts</v>
      </c>
      <c r="N343" s="211"/>
      <c r="O343" s="211"/>
      <c r="P343" s="212"/>
    </row>
    <row r="344" spans="1:16" ht="18" customHeight="1">
      <c r="A344" s="5"/>
      <c r="B344" s="213" t="s">
        <v>126</v>
      </c>
      <c r="C344" s="213"/>
      <c r="D344" s="214"/>
      <c r="E344" s="20"/>
      <c r="F344" s="213" t="s">
        <v>127</v>
      </c>
      <c r="G344" s="213"/>
      <c r="H344" s="214"/>
      <c r="I344" s="19"/>
      <c r="J344" s="213" t="s">
        <v>184</v>
      </c>
      <c r="K344" s="213"/>
      <c r="L344" s="214"/>
      <c r="M344" s="19"/>
      <c r="N344" s="213" t="s">
        <v>185</v>
      </c>
      <c r="O344" s="213"/>
      <c r="P344" s="214"/>
    </row>
    <row r="345" spans="1:16" ht="26.25" customHeight="1">
      <c r="A345" s="5">
        <v>22</v>
      </c>
      <c r="B345" s="6" t="str">
        <f>Tabula!B49</f>
        <v>Pabērza Mārīte</v>
      </c>
      <c r="C345" s="7">
        <v>2</v>
      </c>
      <c r="D345" s="8" t="str">
        <f>Tabula!B9</f>
        <v>Jaunbrūna Sandra</v>
      </c>
      <c r="E345" s="9">
        <v>21</v>
      </c>
      <c r="F345" s="6" t="str">
        <f>Tabula!B47</f>
        <v>Sirmā Evelīna</v>
      </c>
      <c r="G345" s="7">
        <v>3</v>
      </c>
      <c r="H345" s="8" t="str">
        <f>Tabula!B11</f>
        <v>Indrāne Ilona</v>
      </c>
      <c r="I345" s="10">
        <v>20</v>
      </c>
      <c r="J345" s="6" t="str">
        <f>Tabula!B45</f>
        <v>Leite Līga</v>
      </c>
      <c r="K345" s="7">
        <v>4</v>
      </c>
      <c r="L345" s="6" t="str">
        <f>Tabula!B13</f>
        <v>Nasteviča Iveta</v>
      </c>
      <c r="M345" s="9">
        <v>19</v>
      </c>
      <c r="N345" s="6" t="str">
        <f>Tabula!B43</f>
        <v>Salmiņa Inta</v>
      </c>
      <c r="O345" s="7">
        <v>5</v>
      </c>
      <c r="P345" s="6" t="str">
        <f>Tabula!B15</f>
        <v>Mūrniece Gunta</v>
      </c>
    </row>
    <row r="346" spans="1:16" ht="24" customHeight="1">
      <c r="A346" s="5"/>
      <c r="B346" s="12" t="s">
        <v>10</v>
      </c>
      <c r="C346" s="13">
        <v>1</v>
      </c>
      <c r="D346" s="14"/>
      <c r="E346" s="24"/>
      <c r="F346" s="12" t="s">
        <v>10</v>
      </c>
      <c r="G346" s="13">
        <v>1</v>
      </c>
      <c r="H346" s="14"/>
      <c r="I346" s="16"/>
      <c r="J346" s="12" t="s">
        <v>10</v>
      </c>
      <c r="K346" s="13">
        <v>1</v>
      </c>
      <c r="L346" s="14"/>
      <c r="M346" s="16"/>
      <c r="N346" s="12" t="s">
        <v>10</v>
      </c>
      <c r="O346" s="13">
        <v>1</v>
      </c>
      <c r="P346" s="14"/>
    </row>
    <row r="347" spans="1:16" ht="24" customHeight="1">
      <c r="A347" s="5"/>
      <c r="B347" s="12"/>
      <c r="C347" s="13">
        <v>2</v>
      </c>
      <c r="D347" s="14" t="s">
        <v>10</v>
      </c>
      <c r="E347" s="24"/>
      <c r="F347" s="12"/>
      <c r="G347" s="13">
        <v>2</v>
      </c>
      <c r="H347" s="14" t="s">
        <v>10</v>
      </c>
      <c r="I347" s="16"/>
      <c r="J347" s="12"/>
      <c r="K347" s="13">
        <v>2</v>
      </c>
      <c r="L347" s="14" t="s">
        <v>10</v>
      </c>
      <c r="M347" s="16"/>
      <c r="N347" s="12"/>
      <c r="O347" s="13">
        <v>2</v>
      </c>
      <c r="P347" s="14" t="s">
        <v>10</v>
      </c>
    </row>
    <row r="348" spans="1:16" ht="24" customHeight="1">
      <c r="A348" s="5"/>
      <c r="B348" s="12" t="s">
        <v>10</v>
      </c>
      <c r="C348" s="13">
        <v>3</v>
      </c>
      <c r="D348" s="14"/>
      <c r="E348" s="24"/>
      <c r="F348" s="12" t="s">
        <v>10</v>
      </c>
      <c r="G348" s="13">
        <v>3</v>
      </c>
      <c r="H348" s="14"/>
      <c r="I348" s="16"/>
      <c r="J348" s="12" t="s">
        <v>10</v>
      </c>
      <c r="K348" s="13">
        <v>3</v>
      </c>
      <c r="L348" s="14"/>
      <c r="M348" s="16"/>
      <c r="N348" s="12" t="s">
        <v>10</v>
      </c>
      <c r="O348" s="13">
        <v>3</v>
      </c>
      <c r="P348" s="14"/>
    </row>
    <row r="349" spans="1:16" ht="24" customHeight="1">
      <c r="A349" s="5"/>
      <c r="B349" s="12"/>
      <c r="C349" s="13">
        <v>4</v>
      </c>
      <c r="D349" s="14" t="s">
        <v>10</v>
      </c>
      <c r="E349" s="24"/>
      <c r="F349" s="12"/>
      <c r="G349" s="13">
        <v>4</v>
      </c>
      <c r="H349" s="14" t="s">
        <v>10</v>
      </c>
      <c r="I349" s="16"/>
      <c r="J349" s="12"/>
      <c r="K349" s="13">
        <v>4</v>
      </c>
      <c r="L349" s="14" t="s">
        <v>10</v>
      </c>
      <c r="M349" s="16"/>
      <c r="N349" s="12"/>
      <c r="O349" s="13">
        <v>4</v>
      </c>
      <c r="P349" s="14" t="s">
        <v>10</v>
      </c>
    </row>
    <row r="350" spans="1:16" ht="24" customHeight="1">
      <c r="A350" s="5"/>
      <c r="B350" s="12" t="s">
        <v>10</v>
      </c>
      <c r="C350" s="13">
        <v>5</v>
      </c>
      <c r="D350" s="14"/>
      <c r="E350" s="24"/>
      <c r="F350" s="12" t="s">
        <v>10</v>
      </c>
      <c r="G350" s="13">
        <v>5</v>
      </c>
      <c r="H350" s="14"/>
      <c r="I350" s="16"/>
      <c r="J350" s="12" t="s">
        <v>10</v>
      </c>
      <c r="K350" s="13">
        <v>5</v>
      </c>
      <c r="L350" s="14"/>
      <c r="M350" s="16"/>
      <c r="N350" s="12" t="s">
        <v>10</v>
      </c>
      <c r="O350" s="13">
        <v>5</v>
      </c>
      <c r="P350" s="14"/>
    </row>
    <row r="351" spans="1:16" ht="24" customHeight="1">
      <c r="A351" s="5"/>
      <c r="B351" s="12"/>
      <c r="C351" s="13">
        <v>6</v>
      </c>
      <c r="D351" s="14" t="s">
        <v>10</v>
      </c>
      <c r="E351" s="24"/>
      <c r="F351" s="12"/>
      <c r="G351" s="13">
        <v>6</v>
      </c>
      <c r="H351" s="14" t="s">
        <v>10</v>
      </c>
      <c r="I351" s="16"/>
      <c r="J351" s="12"/>
      <c r="K351" s="13">
        <v>6</v>
      </c>
      <c r="L351" s="14" t="s">
        <v>10</v>
      </c>
      <c r="M351" s="16"/>
      <c r="N351" s="12"/>
      <c r="O351" s="13">
        <v>6</v>
      </c>
      <c r="P351" s="14" t="s">
        <v>10</v>
      </c>
    </row>
    <row r="352" spans="1:16" ht="24" customHeight="1">
      <c r="A352" s="5"/>
      <c r="B352" s="12"/>
      <c r="C352" s="13"/>
      <c r="D352" s="14"/>
      <c r="E352" s="25"/>
      <c r="F352" s="12"/>
      <c r="G352" s="13"/>
      <c r="H352" s="14"/>
      <c r="I352" s="22"/>
      <c r="J352" s="12"/>
      <c r="K352" s="13"/>
      <c r="L352" s="14"/>
      <c r="M352" s="22"/>
      <c r="N352" s="12"/>
      <c r="O352" s="13"/>
      <c r="P352" s="14"/>
    </row>
    <row r="353" spans="1:16" ht="30" customHeight="1">
      <c r="A353" s="211" t="str">
        <f>Tabula!CO1</f>
        <v>LR čempionāts</v>
      </c>
      <c r="B353" s="211"/>
      <c r="C353" s="211"/>
      <c r="D353" s="212"/>
      <c r="E353" s="211" t="str">
        <f>Tabula!CO1</f>
        <v>LR čempionāts</v>
      </c>
      <c r="F353" s="211"/>
      <c r="G353" s="211"/>
      <c r="H353" s="212"/>
      <c r="I353" s="211" t="str">
        <f>Tabula!CO1</f>
        <v>LR čempionāts</v>
      </c>
      <c r="J353" s="211"/>
      <c r="K353" s="211"/>
      <c r="L353" s="212"/>
      <c r="M353" s="211" t="str">
        <f>Tabula!CO1</f>
        <v>LR čempionāts</v>
      </c>
      <c r="N353" s="211"/>
      <c r="O353" s="211"/>
      <c r="P353" s="212"/>
    </row>
    <row r="354" spans="1:16" ht="18" customHeight="1">
      <c r="A354" s="5"/>
      <c r="B354" s="213" t="s">
        <v>129</v>
      </c>
      <c r="C354" s="213"/>
      <c r="D354" s="214"/>
      <c r="E354" s="20"/>
      <c r="F354" s="213" t="s">
        <v>130</v>
      </c>
      <c r="G354" s="213"/>
      <c r="H354" s="214"/>
      <c r="I354" s="19"/>
      <c r="J354" s="213" t="s">
        <v>186</v>
      </c>
      <c r="K354" s="213"/>
      <c r="L354" s="214"/>
      <c r="M354" s="19"/>
      <c r="N354" s="213" t="s">
        <v>131</v>
      </c>
      <c r="O354" s="213"/>
      <c r="P354" s="214"/>
    </row>
    <row r="355" spans="1:16" ht="26.25" customHeight="1">
      <c r="A355" s="5">
        <v>5</v>
      </c>
      <c r="B355" s="6" t="str">
        <f>Tabula!B15</f>
        <v>Mūrniece Gunta</v>
      </c>
      <c r="C355" s="7">
        <v>20</v>
      </c>
      <c r="D355" s="8" t="str">
        <f>Tabula!B45</f>
        <v>Leite Līga</v>
      </c>
      <c r="E355" s="9">
        <v>6</v>
      </c>
      <c r="F355" s="6" t="str">
        <f>Tabula!B17</f>
        <v>More Ināra</v>
      </c>
      <c r="G355" s="7">
        <v>19</v>
      </c>
      <c r="H355" s="8" t="str">
        <f>Tabula!B43</f>
        <v>Salmiņa Inta</v>
      </c>
      <c r="I355" s="10">
        <v>7</v>
      </c>
      <c r="J355" s="6" t="str">
        <f>Tabula!B19</f>
        <v>Šķipare Rita</v>
      </c>
      <c r="K355" s="7">
        <v>18</v>
      </c>
      <c r="L355" s="6" t="str">
        <f>Tabula!B41</f>
        <v>Balaka Dace</v>
      </c>
      <c r="M355" s="9">
        <v>8</v>
      </c>
      <c r="N355" s="6" t="str">
        <f>Tabula!B21</f>
        <v>Vīksne Benita</v>
      </c>
      <c r="O355" s="7">
        <v>17</v>
      </c>
      <c r="P355" s="6" t="str">
        <f>Tabula!B39</f>
        <v>Kesenfelde Janīna</v>
      </c>
    </row>
    <row r="356" spans="1:16" ht="24" customHeight="1">
      <c r="A356" s="26"/>
      <c r="B356" s="12" t="s">
        <v>10</v>
      </c>
      <c r="C356" s="13">
        <v>1</v>
      </c>
      <c r="D356" s="27"/>
      <c r="E356" s="28"/>
      <c r="F356" s="29" t="s">
        <v>10</v>
      </c>
      <c r="G356" s="30">
        <v>1</v>
      </c>
      <c r="H356" s="31"/>
      <c r="I356" s="32"/>
      <c r="J356" s="29" t="s">
        <v>10</v>
      </c>
      <c r="K356" s="30">
        <v>1</v>
      </c>
      <c r="L356" s="31"/>
      <c r="M356" s="32"/>
      <c r="N356" s="29" t="s">
        <v>10</v>
      </c>
      <c r="O356" s="30">
        <v>1</v>
      </c>
      <c r="P356" s="33"/>
    </row>
    <row r="357" spans="1:16" ht="24" customHeight="1">
      <c r="A357" s="34"/>
      <c r="B357" s="12"/>
      <c r="C357" s="13">
        <v>2</v>
      </c>
      <c r="D357" s="27" t="s">
        <v>10</v>
      </c>
      <c r="E357" s="35"/>
      <c r="F357" s="12"/>
      <c r="G357" s="13">
        <v>2</v>
      </c>
      <c r="H357" s="27" t="s">
        <v>10</v>
      </c>
      <c r="I357" s="36"/>
      <c r="J357" s="12"/>
      <c r="K357" s="13">
        <v>2</v>
      </c>
      <c r="L357" s="27" t="s">
        <v>10</v>
      </c>
      <c r="M357" s="36"/>
      <c r="N357" s="12"/>
      <c r="O357" s="13">
        <v>2</v>
      </c>
      <c r="P357" s="37" t="s">
        <v>10</v>
      </c>
    </row>
    <row r="358" spans="1:16" ht="24" customHeight="1">
      <c r="A358" s="34"/>
      <c r="B358" s="12" t="s">
        <v>10</v>
      </c>
      <c r="C358" s="13">
        <v>3</v>
      </c>
      <c r="D358" s="27"/>
      <c r="E358" s="35"/>
      <c r="F358" s="12" t="s">
        <v>10</v>
      </c>
      <c r="G358" s="13">
        <v>3</v>
      </c>
      <c r="H358" s="27"/>
      <c r="I358" s="36"/>
      <c r="J358" s="12" t="s">
        <v>10</v>
      </c>
      <c r="K358" s="13">
        <v>3</v>
      </c>
      <c r="L358" s="27"/>
      <c r="M358" s="36"/>
      <c r="N358" s="12" t="s">
        <v>10</v>
      </c>
      <c r="O358" s="13">
        <v>3</v>
      </c>
      <c r="P358" s="37"/>
    </row>
    <row r="359" spans="1:16" ht="24" customHeight="1">
      <c r="A359" s="34"/>
      <c r="B359" s="12"/>
      <c r="C359" s="13">
        <v>4</v>
      </c>
      <c r="D359" s="27" t="s">
        <v>10</v>
      </c>
      <c r="E359" s="35"/>
      <c r="F359" s="12"/>
      <c r="G359" s="13">
        <v>4</v>
      </c>
      <c r="H359" s="27" t="s">
        <v>10</v>
      </c>
      <c r="I359" s="36"/>
      <c r="J359" s="12"/>
      <c r="K359" s="13">
        <v>4</v>
      </c>
      <c r="L359" s="27" t="s">
        <v>10</v>
      </c>
      <c r="M359" s="36"/>
      <c r="N359" s="12"/>
      <c r="O359" s="13">
        <v>4</v>
      </c>
      <c r="P359" s="37" t="s">
        <v>10</v>
      </c>
    </row>
    <row r="360" spans="1:16" ht="24" customHeight="1">
      <c r="A360" s="34"/>
      <c r="B360" s="12" t="s">
        <v>10</v>
      </c>
      <c r="C360" s="13">
        <v>5</v>
      </c>
      <c r="D360" s="27"/>
      <c r="E360" s="35"/>
      <c r="F360" s="12" t="s">
        <v>10</v>
      </c>
      <c r="G360" s="13">
        <v>5</v>
      </c>
      <c r="H360" s="27"/>
      <c r="I360" s="36"/>
      <c r="J360" s="12" t="s">
        <v>10</v>
      </c>
      <c r="K360" s="13">
        <v>5</v>
      </c>
      <c r="L360" s="27"/>
      <c r="M360" s="36"/>
      <c r="N360" s="12" t="s">
        <v>10</v>
      </c>
      <c r="O360" s="13">
        <v>5</v>
      </c>
      <c r="P360" s="37"/>
    </row>
    <row r="361" spans="1:16" ht="24" customHeight="1">
      <c r="A361" s="34"/>
      <c r="B361" s="12"/>
      <c r="C361" s="13">
        <v>6</v>
      </c>
      <c r="D361" s="27" t="s">
        <v>10</v>
      </c>
      <c r="E361" s="35"/>
      <c r="F361" s="12"/>
      <c r="G361" s="13">
        <v>6</v>
      </c>
      <c r="H361" s="27" t="s">
        <v>10</v>
      </c>
      <c r="I361" s="36"/>
      <c r="J361" s="12"/>
      <c r="K361" s="13">
        <v>6</v>
      </c>
      <c r="L361" s="27" t="s">
        <v>10</v>
      </c>
      <c r="M361" s="36"/>
      <c r="N361" s="12"/>
      <c r="O361" s="13">
        <v>6</v>
      </c>
      <c r="P361" s="37" t="s">
        <v>10</v>
      </c>
    </row>
    <row r="362" spans="1:16" ht="24" customHeight="1">
      <c r="A362" s="38"/>
      <c r="B362" s="39"/>
      <c r="C362" s="40"/>
      <c r="D362" s="41"/>
      <c r="E362" s="42"/>
      <c r="F362" s="39"/>
      <c r="G362" s="40"/>
      <c r="H362" s="43"/>
      <c r="I362" s="44"/>
      <c r="J362" s="39"/>
      <c r="K362" s="40"/>
      <c r="L362" s="43"/>
      <c r="M362" s="44"/>
      <c r="N362" s="39"/>
      <c r="O362" s="40"/>
      <c r="P362" s="41"/>
    </row>
    <row r="363" spans="1:16" hidden="1"/>
    <row r="364" spans="1:16" ht="30" customHeight="1">
      <c r="A364" s="211" t="str">
        <f>Tabula!CO1</f>
        <v>LR čempionāts</v>
      </c>
      <c r="B364" s="211"/>
      <c r="C364" s="211"/>
      <c r="D364" s="212"/>
      <c r="E364" s="211" t="str">
        <f>Tabula!CO1</f>
        <v>LR čempionāts</v>
      </c>
      <c r="F364" s="211"/>
      <c r="G364" s="211"/>
      <c r="H364" s="212"/>
      <c r="I364" s="211" t="str">
        <f>Tabula!CO1</f>
        <v>LR čempionāts</v>
      </c>
      <c r="J364" s="211"/>
      <c r="K364" s="211"/>
      <c r="L364" s="212"/>
      <c r="M364" s="211" t="str">
        <f>Tabula!CO1</f>
        <v>LR čempionāts</v>
      </c>
      <c r="N364" s="211"/>
      <c r="O364" s="211"/>
      <c r="P364" s="212"/>
    </row>
    <row r="365" spans="1:16" ht="18" customHeight="1">
      <c r="A365" s="5"/>
      <c r="B365" s="213" t="s">
        <v>132</v>
      </c>
      <c r="C365" s="213"/>
      <c r="D365" s="214"/>
      <c r="E365" s="20"/>
      <c r="F365" s="213" t="s">
        <v>133</v>
      </c>
      <c r="G365" s="213"/>
      <c r="H365" s="214"/>
      <c r="I365" s="19"/>
      <c r="J365" s="213" t="s">
        <v>187</v>
      </c>
      <c r="K365" s="213"/>
      <c r="L365" s="214"/>
      <c r="M365" s="19"/>
      <c r="N365" s="213" t="s">
        <v>188</v>
      </c>
      <c r="O365" s="213"/>
      <c r="P365" s="214"/>
    </row>
    <row r="366" spans="1:16" ht="26.25" customHeight="1">
      <c r="A366" s="5">
        <v>9</v>
      </c>
      <c r="B366" s="6" t="str">
        <f>Tabula!B23</f>
        <v>Kriščuka Dina</v>
      </c>
      <c r="C366" s="7">
        <v>16</v>
      </c>
      <c r="D366" s="8" t="str">
        <f>Tabula!B37</f>
        <v>Lemkina Silvija</v>
      </c>
      <c r="E366" s="9">
        <v>10</v>
      </c>
      <c r="F366" s="6" t="str">
        <f>Tabula!B25</f>
        <v>Gusjkova Olga</v>
      </c>
      <c r="G366" s="7">
        <v>15</v>
      </c>
      <c r="H366" s="8" t="str">
        <f>Tabula!B35</f>
        <v>Dziesma Ilze</v>
      </c>
      <c r="I366" s="10">
        <v>11</v>
      </c>
      <c r="J366" s="6" t="str">
        <f>Tabula!B27</f>
        <v>Skulme Inese</v>
      </c>
      <c r="K366" s="7">
        <v>28</v>
      </c>
      <c r="L366" s="6">
        <f>Tabula!B61</f>
        <v>0</v>
      </c>
      <c r="M366" s="9">
        <v>12</v>
      </c>
      <c r="N366" s="6" t="str">
        <f>Tabula!B29</f>
        <v>Balode Vita</v>
      </c>
      <c r="O366" s="7">
        <v>27</v>
      </c>
      <c r="P366" s="6" t="str">
        <f>Tabula!B59</f>
        <v>Čakle Ilze</v>
      </c>
    </row>
    <row r="367" spans="1:16" ht="24" customHeight="1">
      <c r="A367" s="5"/>
      <c r="B367" s="12" t="s">
        <v>10</v>
      </c>
      <c r="C367" s="13">
        <v>1</v>
      </c>
      <c r="D367" s="14"/>
      <c r="E367" s="24"/>
      <c r="F367" s="12" t="s">
        <v>10</v>
      </c>
      <c r="G367" s="13">
        <v>1</v>
      </c>
      <c r="H367" s="14"/>
      <c r="I367" s="16"/>
      <c r="J367" s="12" t="s">
        <v>10</v>
      </c>
      <c r="K367" s="13">
        <v>1</v>
      </c>
      <c r="L367" s="14"/>
      <c r="M367" s="16"/>
      <c r="N367" s="12" t="s">
        <v>10</v>
      </c>
      <c r="O367" s="13">
        <v>1</v>
      </c>
      <c r="P367" s="14"/>
    </row>
    <row r="368" spans="1:16" ht="24" customHeight="1">
      <c r="A368" s="5"/>
      <c r="B368" s="12"/>
      <c r="C368" s="13">
        <v>2</v>
      </c>
      <c r="D368" s="14" t="s">
        <v>10</v>
      </c>
      <c r="E368" s="24"/>
      <c r="F368" s="12"/>
      <c r="G368" s="13">
        <v>2</v>
      </c>
      <c r="H368" s="14" t="s">
        <v>10</v>
      </c>
      <c r="I368" s="16"/>
      <c r="J368" s="12"/>
      <c r="K368" s="13">
        <v>2</v>
      </c>
      <c r="L368" s="14" t="s">
        <v>10</v>
      </c>
      <c r="M368" s="16"/>
      <c r="N368" s="12"/>
      <c r="O368" s="13">
        <v>2</v>
      </c>
      <c r="P368" s="14" t="s">
        <v>10</v>
      </c>
    </row>
    <row r="369" spans="1:16" ht="24" customHeight="1">
      <c r="A369" s="5"/>
      <c r="B369" s="12" t="s">
        <v>10</v>
      </c>
      <c r="C369" s="13">
        <v>3</v>
      </c>
      <c r="D369" s="14"/>
      <c r="E369" s="24"/>
      <c r="F369" s="12" t="s">
        <v>10</v>
      </c>
      <c r="G369" s="13">
        <v>3</v>
      </c>
      <c r="H369" s="14"/>
      <c r="I369" s="16"/>
      <c r="J369" s="12" t="s">
        <v>10</v>
      </c>
      <c r="K369" s="13">
        <v>3</v>
      </c>
      <c r="L369" s="14"/>
      <c r="M369" s="16"/>
      <c r="N369" s="12" t="s">
        <v>10</v>
      </c>
      <c r="O369" s="13">
        <v>3</v>
      </c>
      <c r="P369" s="14"/>
    </row>
    <row r="370" spans="1:16" ht="24" customHeight="1">
      <c r="A370" s="5"/>
      <c r="B370" s="12"/>
      <c r="C370" s="13">
        <v>4</v>
      </c>
      <c r="D370" s="14" t="s">
        <v>10</v>
      </c>
      <c r="E370" s="24"/>
      <c r="F370" s="12"/>
      <c r="G370" s="13">
        <v>4</v>
      </c>
      <c r="H370" s="14" t="s">
        <v>10</v>
      </c>
      <c r="I370" s="16"/>
      <c r="J370" s="12"/>
      <c r="K370" s="13">
        <v>4</v>
      </c>
      <c r="L370" s="14" t="s">
        <v>10</v>
      </c>
      <c r="M370" s="16"/>
      <c r="N370" s="12"/>
      <c r="O370" s="13">
        <v>4</v>
      </c>
      <c r="P370" s="14" t="s">
        <v>10</v>
      </c>
    </row>
    <row r="371" spans="1:16" ht="24" customHeight="1">
      <c r="A371" s="5"/>
      <c r="B371" s="12" t="s">
        <v>10</v>
      </c>
      <c r="C371" s="13">
        <v>5</v>
      </c>
      <c r="D371" s="14"/>
      <c r="E371" s="24"/>
      <c r="F371" s="12" t="s">
        <v>10</v>
      </c>
      <c r="G371" s="13">
        <v>5</v>
      </c>
      <c r="H371" s="14"/>
      <c r="I371" s="16"/>
      <c r="J371" s="12" t="s">
        <v>10</v>
      </c>
      <c r="K371" s="13">
        <v>5</v>
      </c>
      <c r="L371" s="14"/>
      <c r="M371" s="16"/>
      <c r="N371" s="12" t="s">
        <v>10</v>
      </c>
      <c r="O371" s="13">
        <v>5</v>
      </c>
      <c r="P371" s="14"/>
    </row>
    <row r="372" spans="1:16" ht="24" customHeight="1">
      <c r="A372" s="5"/>
      <c r="B372" s="12"/>
      <c r="C372" s="13">
        <v>6</v>
      </c>
      <c r="D372" s="14" t="s">
        <v>10</v>
      </c>
      <c r="E372" s="24"/>
      <c r="F372" s="12"/>
      <c r="G372" s="13">
        <v>6</v>
      </c>
      <c r="H372" s="14" t="s">
        <v>10</v>
      </c>
      <c r="I372" s="16"/>
      <c r="J372" s="12"/>
      <c r="K372" s="13">
        <v>6</v>
      </c>
      <c r="L372" s="14" t="s">
        <v>10</v>
      </c>
      <c r="M372" s="16"/>
      <c r="N372" s="12"/>
      <c r="O372" s="13">
        <v>6</v>
      </c>
      <c r="P372" s="14" t="s">
        <v>10</v>
      </c>
    </row>
    <row r="373" spans="1:16" ht="24" customHeight="1">
      <c r="A373" s="5"/>
      <c r="B373" s="12"/>
      <c r="C373" s="13"/>
      <c r="D373" s="14"/>
      <c r="E373" s="25"/>
      <c r="F373" s="12"/>
      <c r="G373" s="13"/>
      <c r="H373" s="14"/>
      <c r="I373" s="22"/>
      <c r="J373" s="12"/>
      <c r="K373" s="13"/>
      <c r="L373" s="14"/>
      <c r="M373" s="22"/>
      <c r="N373" s="12"/>
      <c r="O373" s="13"/>
      <c r="P373" s="14"/>
    </row>
    <row r="374" spans="1:16" ht="30" customHeight="1">
      <c r="A374" s="211" t="str">
        <f>Tabula!CO1</f>
        <v>LR čempionāts</v>
      </c>
      <c r="B374" s="211"/>
      <c r="C374" s="211"/>
      <c r="D374" s="212"/>
      <c r="E374" s="211" t="str">
        <f>Tabula!CO1</f>
        <v>LR čempionāts</v>
      </c>
      <c r="F374" s="211"/>
      <c r="G374" s="211"/>
      <c r="H374" s="212"/>
      <c r="I374" s="211" t="str">
        <f>Tabula!CO1</f>
        <v>LR čempionāts</v>
      </c>
      <c r="J374" s="211"/>
      <c r="K374" s="211"/>
      <c r="L374" s="212"/>
      <c r="M374" s="211" t="str">
        <f>Tabula!CO1</f>
        <v>LR čempionāts</v>
      </c>
      <c r="N374" s="211"/>
      <c r="O374" s="211"/>
      <c r="P374" s="212"/>
    </row>
    <row r="375" spans="1:16" ht="18" customHeight="1">
      <c r="A375" s="5"/>
      <c r="B375" s="213" t="s">
        <v>134</v>
      </c>
      <c r="C375" s="213"/>
      <c r="D375" s="214"/>
      <c r="E375" s="20"/>
      <c r="F375" s="213" t="s">
        <v>189</v>
      </c>
      <c r="G375" s="213"/>
      <c r="H375" s="214"/>
      <c r="I375" s="19"/>
      <c r="J375" s="213" t="s">
        <v>190</v>
      </c>
      <c r="K375" s="213"/>
      <c r="L375" s="214"/>
      <c r="M375" s="19"/>
      <c r="N375" s="213" t="s">
        <v>191</v>
      </c>
      <c r="O375" s="213"/>
      <c r="P375" s="214"/>
    </row>
    <row r="376" spans="1:16" ht="26.25" customHeight="1">
      <c r="A376" s="5">
        <v>13</v>
      </c>
      <c r="B376" s="6" t="str">
        <f>Tabula!B31</f>
        <v>Skalbe Sintija</v>
      </c>
      <c r="C376" s="7">
        <v>26</v>
      </c>
      <c r="D376" s="8" t="str">
        <f>Tabula!B57</f>
        <v>Ozola Ingrīda</v>
      </c>
      <c r="E376" s="9">
        <v>14</v>
      </c>
      <c r="F376" s="6" t="str">
        <f>Tabula!B33</f>
        <v>Pēča Sandra</v>
      </c>
      <c r="G376" s="7">
        <v>25</v>
      </c>
      <c r="H376" s="8" t="str">
        <f>Tabula!B55</f>
        <v>Vilkoica Irēna</v>
      </c>
      <c r="I376" s="10">
        <v>1</v>
      </c>
      <c r="J376" s="6" t="str">
        <f>Tabula!B7</f>
        <v>Vicinska Daina</v>
      </c>
      <c r="K376" s="7">
        <v>24</v>
      </c>
      <c r="L376" s="6" t="str">
        <f>Tabula!B53</f>
        <v>Lāce Ilze</v>
      </c>
      <c r="M376" s="9">
        <v>2</v>
      </c>
      <c r="N376" s="6" t="str">
        <f>Tabula!B9</f>
        <v>Jaunbrūna Sandra</v>
      </c>
      <c r="O376" s="7">
        <v>23</v>
      </c>
      <c r="P376" s="6" t="str">
        <f>Tabula!B51</f>
        <v>Paparde Evija</v>
      </c>
    </row>
    <row r="377" spans="1:16" ht="24" customHeight="1">
      <c r="A377" s="26"/>
      <c r="B377" s="12" t="s">
        <v>10</v>
      </c>
      <c r="C377" s="13">
        <v>1</v>
      </c>
      <c r="D377" s="27"/>
      <c r="E377" s="28"/>
      <c r="F377" s="29" t="s">
        <v>10</v>
      </c>
      <c r="G377" s="30">
        <v>1</v>
      </c>
      <c r="H377" s="31"/>
      <c r="I377" s="32"/>
      <c r="J377" s="29" t="s">
        <v>10</v>
      </c>
      <c r="K377" s="30">
        <v>1</v>
      </c>
      <c r="L377" s="31"/>
      <c r="M377" s="32"/>
      <c r="N377" s="29" t="s">
        <v>10</v>
      </c>
      <c r="O377" s="30">
        <v>1</v>
      </c>
      <c r="P377" s="33"/>
    </row>
    <row r="378" spans="1:16" ht="24" customHeight="1">
      <c r="A378" s="34"/>
      <c r="B378" s="12"/>
      <c r="C378" s="13">
        <v>2</v>
      </c>
      <c r="D378" s="27" t="s">
        <v>10</v>
      </c>
      <c r="E378" s="35"/>
      <c r="F378" s="12"/>
      <c r="G378" s="13">
        <v>2</v>
      </c>
      <c r="H378" s="27" t="s">
        <v>10</v>
      </c>
      <c r="I378" s="36"/>
      <c r="J378" s="12"/>
      <c r="K378" s="13">
        <v>2</v>
      </c>
      <c r="L378" s="27" t="s">
        <v>10</v>
      </c>
      <c r="M378" s="36"/>
      <c r="N378" s="12"/>
      <c r="O378" s="13">
        <v>2</v>
      </c>
      <c r="P378" s="37" t="s">
        <v>10</v>
      </c>
    </row>
    <row r="379" spans="1:16" ht="24" customHeight="1">
      <c r="A379" s="34"/>
      <c r="B379" s="12" t="s">
        <v>10</v>
      </c>
      <c r="C379" s="13">
        <v>3</v>
      </c>
      <c r="D379" s="27"/>
      <c r="E379" s="35"/>
      <c r="F379" s="12" t="s">
        <v>10</v>
      </c>
      <c r="G379" s="13">
        <v>3</v>
      </c>
      <c r="H379" s="27"/>
      <c r="I379" s="36"/>
      <c r="J379" s="12" t="s">
        <v>10</v>
      </c>
      <c r="K379" s="13">
        <v>3</v>
      </c>
      <c r="L379" s="27"/>
      <c r="M379" s="36"/>
      <c r="N379" s="12" t="s">
        <v>10</v>
      </c>
      <c r="O379" s="13">
        <v>3</v>
      </c>
      <c r="P379" s="37"/>
    </row>
    <row r="380" spans="1:16" ht="24" customHeight="1">
      <c r="A380" s="34"/>
      <c r="B380" s="12"/>
      <c r="C380" s="13">
        <v>4</v>
      </c>
      <c r="D380" s="27" t="s">
        <v>10</v>
      </c>
      <c r="E380" s="35"/>
      <c r="F380" s="12"/>
      <c r="G380" s="13">
        <v>4</v>
      </c>
      <c r="H380" s="27" t="s">
        <v>10</v>
      </c>
      <c r="I380" s="36"/>
      <c r="J380" s="12"/>
      <c r="K380" s="13">
        <v>4</v>
      </c>
      <c r="L380" s="27" t="s">
        <v>10</v>
      </c>
      <c r="M380" s="36"/>
      <c r="N380" s="12"/>
      <c r="O380" s="13">
        <v>4</v>
      </c>
      <c r="P380" s="37" t="s">
        <v>10</v>
      </c>
    </row>
    <row r="381" spans="1:16" ht="24" customHeight="1">
      <c r="A381" s="34"/>
      <c r="B381" s="12" t="s">
        <v>10</v>
      </c>
      <c r="C381" s="13">
        <v>5</v>
      </c>
      <c r="D381" s="27"/>
      <c r="E381" s="35"/>
      <c r="F381" s="12" t="s">
        <v>10</v>
      </c>
      <c r="G381" s="13">
        <v>5</v>
      </c>
      <c r="H381" s="27"/>
      <c r="I381" s="36"/>
      <c r="J381" s="12" t="s">
        <v>10</v>
      </c>
      <c r="K381" s="13">
        <v>5</v>
      </c>
      <c r="L381" s="27"/>
      <c r="M381" s="36"/>
      <c r="N381" s="12" t="s">
        <v>10</v>
      </c>
      <c r="O381" s="13">
        <v>5</v>
      </c>
      <c r="P381" s="37"/>
    </row>
    <row r="382" spans="1:16" ht="24" customHeight="1">
      <c r="A382" s="34"/>
      <c r="B382" s="12"/>
      <c r="C382" s="13">
        <v>6</v>
      </c>
      <c r="D382" s="27" t="s">
        <v>10</v>
      </c>
      <c r="E382" s="35"/>
      <c r="F382" s="12"/>
      <c r="G382" s="13">
        <v>6</v>
      </c>
      <c r="H382" s="27" t="s">
        <v>10</v>
      </c>
      <c r="I382" s="36"/>
      <c r="J382" s="12"/>
      <c r="K382" s="13">
        <v>6</v>
      </c>
      <c r="L382" s="27" t="s">
        <v>10</v>
      </c>
      <c r="M382" s="36"/>
      <c r="N382" s="12"/>
      <c r="O382" s="13">
        <v>6</v>
      </c>
      <c r="P382" s="37" t="s">
        <v>10</v>
      </c>
    </row>
    <row r="383" spans="1:16" ht="24" customHeight="1">
      <c r="A383" s="38"/>
      <c r="B383" s="39"/>
      <c r="C383" s="40"/>
      <c r="D383" s="41"/>
      <c r="E383" s="42"/>
      <c r="F383" s="39"/>
      <c r="G383" s="40"/>
      <c r="H383" s="43"/>
      <c r="I383" s="44"/>
      <c r="J383" s="39"/>
      <c r="K383" s="40"/>
      <c r="L383" s="43"/>
      <c r="M383" s="44"/>
      <c r="N383" s="39"/>
      <c r="O383" s="40"/>
      <c r="P383" s="41"/>
    </row>
    <row r="384" spans="1:16" hidden="1"/>
    <row r="385" spans="1:16" hidden="1"/>
    <row r="386" spans="1:16" ht="30" customHeight="1">
      <c r="A386" s="211" t="str">
        <f>Tabula!CO1</f>
        <v>LR čempionāts</v>
      </c>
      <c r="B386" s="211"/>
      <c r="C386" s="211"/>
      <c r="D386" s="212"/>
      <c r="E386" s="211" t="str">
        <f>Tabula!CO1</f>
        <v>LR čempionāts</v>
      </c>
      <c r="F386" s="211"/>
      <c r="G386" s="211"/>
      <c r="H386" s="212"/>
      <c r="I386" s="211" t="str">
        <f>Tabula!CO1</f>
        <v>LR čempionāts</v>
      </c>
      <c r="J386" s="211"/>
      <c r="K386" s="211"/>
      <c r="L386" s="212"/>
      <c r="M386" s="211" t="str">
        <f>Tabula!CO1</f>
        <v>LR čempionāts</v>
      </c>
      <c r="N386" s="211"/>
      <c r="O386" s="211"/>
      <c r="P386" s="212"/>
    </row>
    <row r="387" spans="1:16" ht="18" customHeight="1">
      <c r="A387" s="5"/>
      <c r="B387" s="213" t="s">
        <v>135</v>
      </c>
      <c r="C387" s="213"/>
      <c r="D387" s="214"/>
      <c r="E387" s="20"/>
      <c r="F387" s="213" t="s">
        <v>128</v>
      </c>
      <c r="G387" s="213"/>
      <c r="H387" s="214"/>
      <c r="I387" s="19"/>
      <c r="J387" s="213" t="s">
        <v>192</v>
      </c>
      <c r="K387" s="213"/>
      <c r="L387" s="214"/>
      <c r="M387" s="19"/>
      <c r="N387" s="213" t="s">
        <v>193</v>
      </c>
      <c r="O387" s="213"/>
      <c r="P387" s="214"/>
    </row>
    <row r="388" spans="1:16" ht="26.25" customHeight="1">
      <c r="A388" s="5">
        <v>3</v>
      </c>
      <c r="B388" s="6" t="str">
        <f>Tabula!B11</f>
        <v>Indrāne Ilona</v>
      </c>
      <c r="C388" s="7">
        <v>22</v>
      </c>
      <c r="D388" s="8" t="str">
        <f>Tabula!B49</f>
        <v>Pabērza Mārīte</v>
      </c>
      <c r="E388" s="9">
        <v>4</v>
      </c>
      <c r="F388" s="6" t="str">
        <f>Tabula!B13</f>
        <v>Nasteviča Iveta</v>
      </c>
      <c r="G388" s="7">
        <v>21</v>
      </c>
      <c r="H388" s="8" t="str">
        <f>Tabula!B47</f>
        <v>Sirmā Evelīna</v>
      </c>
      <c r="I388" s="10">
        <v>22</v>
      </c>
      <c r="J388" s="6" t="str">
        <f>Tabula!B49</f>
        <v>Pabērza Mārīte</v>
      </c>
      <c r="K388" s="7">
        <v>4</v>
      </c>
      <c r="L388" s="6" t="str">
        <f>Tabula!B13</f>
        <v>Nasteviča Iveta</v>
      </c>
      <c r="M388" s="9">
        <v>21</v>
      </c>
      <c r="N388" s="6" t="str">
        <f>Tabula!B47</f>
        <v>Sirmā Evelīna</v>
      </c>
      <c r="O388" s="7">
        <v>5</v>
      </c>
      <c r="P388" s="6" t="str">
        <f>Tabula!B15</f>
        <v>Mūrniece Gunta</v>
      </c>
    </row>
    <row r="389" spans="1:16" ht="24" customHeight="1">
      <c r="A389" s="5"/>
      <c r="B389" s="12" t="s">
        <v>10</v>
      </c>
      <c r="C389" s="13">
        <v>1</v>
      </c>
      <c r="D389" s="14"/>
      <c r="E389" s="24"/>
      <c r="F389" s="12" t="s">
        <v>10</v>
      </c>
      <c r="G389" s="13">
        <v>1</v>
      </c>
      <c r="H389" s="14"/>
      <c r="I389" s="16"/>
      <c r="J389" s="12" t="s">
        <v>10</v>
      </c>
      <c r="K389" s="13">
        <v>1</v>
      </c>
      <c r="L389" s="14"/>
      <c r="M389" s="16"/>
      <c r="N389" s="12" t="s">
        <v>10</v>
      </c>
      <c r="O389" s="13">
        <v>1</v>
      </c>
      <c r="P389" s="14"/>
    </row>
    <row r="390" spans="1:16" ht="24" customHeight="1">
      <c r="A390" s="5"/>
      <c r="B390" s="12"/>
      <c r="C390" s="13">
        <v>2</v>
      </c>
      <c r="D390" s="14" t="s">
        <v>10</v>
      </c>
      <c r="E390" s="24"/>
      <c r="F390" s="12"/>
      <c r="G390" s="13">
        <v>2</v>
      </c>
      <c r="H390" s="14" t="s">
        <v>10</v>
      </c>
      <c r="I390" s="16"/>
      <c r="J390" s="12"/>
      <c r="K390" s="13">
        <v>2</v>
      </c>
      <c r="L390" s="14" t="s">
        <v>10</v>
      </c>
      <c r="M390" s="16"/>
      <c r="N390" s="12"/>
      <c r="O390" s="13">
        <v>2</v>
      </c>
      <c r="P390" s="14" t="s">
        <v>10</v>
      </c>
    </row>
    <row r="391" spans="1:16" ht="24" customHeight="1">
      <c r="A391" s="5"/>
      <c r="B391" s="12" t="s">
        <v>10</v>
      </c>
      <c r="C391" s="13">
        <v>3</v>
      </c>
      <c r="D391" s="14"/>
      <c r="E391" s="24"/>
      <c r="F391" s="12" t="s">
        <v>10</v>
      </c>
      <c r="G391" s="13">
        <v>3</v>
      </c>
      <c r="H391" s="14"/>
      <c r="I391" s="16"/>
      <c r="J391" s="12" t="s">
        <v>10</v>
      </c>
      <c r="K391" s="13">
        <v>3</v>
      </c>
      <c r="L391" s="14"/>
      <c r="M391" s="16"/>
      <c r="N391" s="12" t="s">
        <v>10</v>
      </c>
      <c r="O391" s="13">
        <v>3</v>
      </c>
      <c r="P391" s="14"/>
    </row>
    <row r="392" spans="1:16" ht="24" customHeight="1">
      <c r="A392" s="5"/>
      <c r="B392" s="12"/>
      <c r="C392" s="13">
        <v>4</v>
      </c>
      <c r="D392" s="14" t="s">
        <v>10</v>
      </c>
      <c r="E392" s="24"/>
      <c r="F392" s="12"/>
      <c r="G392" s="13">
        <v>4</v>
      </c>
      <c r="H392" s="14" t="s">
        <v>10</v>
      </c>
      <c r="I392" s="16"/>
      <c r="J392" s="12"/>
      <c r="K392" s="13">
        <v>4</v>
      </c>
      <c r="L392" s="14" t="s">
        <v>10</v>
      </c>
      <c r="M392" s="16"/>
      <c r="N392" s="12"/>
      <c r="O392" s="13">
        <v>4</v>
      </c>
      <c r="P392" s="14" t="s">
        <v>10</v>
      </c>
    </row>
    <row r="393" spans="1:16" ht="24" customHeight="1">
      <c r="A393" s="5"/>
      <c r="B393" s="12" t="s">
        <v>10</v>
      </c>
      <c r="C393" s="13">
        <v>5</v>
      </c>
      <c r="D393" s="14"/>
      <c r="E393" s="24"/>
      <c r="F393" s="12" t="s">
        <v>10</v>
      </c>
      <c r="G393" s="13">
        <v>5</v>
      </c>
      <c r="H393" s="14"/>
      <c r="I393" s="16"/>
      <c r="J393" s="12" t="s">
        <v>10</v>
      </c>
      <c r="K393" s="13">
        <v>5</v>
      </c>
      <c r="L393" s="14"/>
      <c r="M393" s="16"/>
      <c r="N393" s="12" t="s">
        <v>10</v>
      </c>
      <c r="O393" s="13">
        <v>5</v>
      </c>
      <c r="P393" s="14"/>
    </row>
    <row r="394" spans="1:16" ht="24" customHeight="1">
      <c r="A394" s="5"/>
      <c r="B394" s="12"/>
      <c r="C394" s="13">
        <v>6</v>
      </c>
      <c r="D394" s="14" t="s">
        <v>10</v>
      </c>
      <c r="E394" s="24"/>
      <c r="F394" s="12"/>
      <c r="G394" s="13">
        <v>6</v>
      </c>
      <c r="H394" s="14" t="s">
        <v>10</v>
      </c>
      <c r="I394" s="16"/>
      <c r="J394" s="12"/>
      <c r="K394" s="13">
        <v>6</v>
      </c>
      <c r="L394" s="14" t="s">
        <v>10</v>
      </c>
      <c r="M394" s="16"/>
      <c r="N394" s="12"/>
      <c r="O394" s="13">
        <v>6</v>
      </c>
      <c r="P394" s="14" t="s">
        <v>10</v>
      </c>
    </row>
    <row r="395" spans="1:16" ht="24" customHeight="1">
      <c r="A395" s="5"/>
      <c r="B395" s="12"/>
      <c r="C395" s="13"/>
      <c r="D395" s="14"/>
      <c r="E395" s="25"/>
      <c r="F395" s="12"/>
      <c r="G395" s="13"/>
      <c r="H395" s="14"/>
      <c r="I395" s="22"/>
      <c r="J395" s="12"/>
      <c r="K395" s="13"/>
      <c r="L395" s="14"/>
      <c r="M395" s="22"/>
      <c r="N395" s="12"/>
      <c r="O395" s="13"/>
      <c r="P395" s="14"/>
    </row>
    <row r="396" spans="1:16" ht="30" customHeight="1">
      <c r="A396" s="211" t="str">
        <f>Tabula!CO1</f>
        <v>LR čempionāts</v>
      </c>
      <c r="B396" s="211"/>
      <c r="C396" s="211"/>
      <c r="D396" s="212"/>
      <c r="E396" s="211" t="str">
        <f>Tabula!CO1</f>
        <v>LR čempionāts</v>
      </c>
      <c r="F396" s="211"/>
      <c r="G396" s="211"/>
      <c r="H396" s="212"/>
      <c r="I396" s="211" t="str">
        <f>Tabula!CO1</f>
        <v>LR čempionāts</v>
      </c>
      <c r="J396" s="211"/>
      <c r="K396" s="211"/>
      <c r="L396" s="212"/>
      <c r="M396" s="211" t="str">
        <f>Tabula!CO1</f>
        <v>LR čempionāts</v>
      </c>
      <c r="N396" s="211"/>
      <c r="O396" s="211"/>
      <c r="P396" s="212"/>
    </row>
    <row r="397" spans="1:16" ht="18" customHeight="1">
      <c r="A397" s="5"/>
      <c r="B397" s="213" t="s">
        <v>136</v>
      </c>
      <c r="C397" s="213"/>
      <c r="D397" s="214"/>
      <c r="E397" s="20"/>
      <c r="F397" s="213" t="s">
        <v>137</v>
      </c>
      <c r="G397" s="213"/>
      <c r="H397" s="214"/>
      <c r="I397" s="19"/>
      <c r="J397" s="213" t="s">
        <v>194</v>
      </c>
      <c r="K397" s="213"/>
      <c r="L397" s="214"/>
      <c r="M397" s="19"/>
      <c r="N397" s="213" t="s">
        <v>195</v>
      </c>
      <c r="O397" s="213"/>
      <c r="P397" s="214"/>
    </row>
    <row r="398" spans="1:16" ht="26.25" customHeight="1">
      <c r="A398" s="5">
        <v>20</v>
      </c>
      <c r="B398" s="6" t="str">
        <f>Tabula!B45</f>
        <v>Leite Līga</v>
      </c>
      <c r="C398" s="7">
        <v>6</v>
      </c>
      <c r="D398" s="8" t="str">
        <f>Tabula!B17</f>
        <v>More Ināra</v>
      </c>
      <c r="E398" s="9">
        <v>19</v>
      </c>
      <c r="F398" s="6" t="str">
        <f>Tabula!B43</f>
        <v>Salmiņa Inta</v>
      </c>
      <c r="G398" s="7">
        <v>7</v>
      </c>
      <c r="H398" s="8" t="str">
        <f>Tabula!B19</f>
        <v>Šķipare Rita</v>
      </c>
      <c r="I398" s="10">
        <v>18</v>
      </c>
      <c r="J398" s="6" t="str">
        <f>Tabula!B41</f>
        <v>Balaka Dace</v>
      </c>
      <c r="K398" s="7">
        <v>8</v>
      </c>
      <c r="L398" s="6" t="str">
        <f>Tabula!B21</f>
        <v>Vīksne Benita</v>
      </c>
      <c r="M398" s="9">
        <v>17</v>
      </c>
      <c r="N398" s="6" t="str">
        <f>Tabula!B39</f>
        <v>Kesenfelde Janīna</v>
      </c>
      <c r="O398" s="7">
        <v>9</v>
      </c>
      <c r="P398" s="6" t="str">
        <f>Tabula!B23</f>
        <v>Kriščuka Dina</v>
      </c>
    </row>
    <row r="399" spans="1:16" ht="24" customHeight="1">
      <c r="A399" s="26"/>
      <c r="B399" s="12" t="s">
        <v>10</v>
      </c>
      <c r="C399" s="13">
        <v>1</v>
      </c>
      <c r="D399" s="27"/>
      <c r="E399" s="28"/>
      <c r="F399" s="29" t="s">
        <v>10</v>
      </c>
      <c r="G399" s="30">
        <v>1</v>
      </c>
      <c r="H399" s="31"/>
      <c r="I399" s="32"/>
      <c r="J399" s="29" t="s">
        <v>10</v>
      </c>
      <c r="K399" s="30">
        <v>1</v>
      </c>
      <c r="L399" s="31"/>
      <c r="M399" s="32"/>
      <c r="N399" s="29" t="s">
        <v>10</v>
      </c>
      <c r="O399" s="30">
        <v>1</v>
      </c>
      <c r="P399" s="33"/>
    </row>
    <row r="400" spans="1:16" ht="24" customHeight="1">
      <c r="A400" s="34"/>
      <c r="B400" s="12"/>
      <c r="C400" s="13">
        <v>2</v>
      </c>
      <c r="D400" s="27" t="s">
        <v>10</v>
      </c>
      <c r="E400" s="35"/>
      <c r="F400" s="12"/>
      <c r="G400" s="13">
        <v>2</v>
      </c>
      <c r="H400" s="27" t="s">
        <v>10</v>
      </c>
      <c r="I400" s="36"/>
      <c r="J400" s="12"/>
      <c r="K400" s="13">
        <v>2</v>
      </c>
      <c r="L400" s="27" t="s">
        <v>10</v>
      </c>
      <c r="M400" s="36"/>
      <c r="N400" s="12"/>
      <c r="O400" s="13">
        <v>2</v>
      </c>
      <c r="P400" s="37" t="s">
        <v>10</v>
      </c>
    </row>
    <row r="401" spans="1:16" ht="24" customHeight="1">
      <c r="A401" s="34"/>
      <c r="B401" s="12" t="s">
        <v>10</v>
      </c>
      <c r="C401" s="13">
        <v>3</v>
      </c>
      <c r="D401" s="27"/>
      <c r="E401" s="35"/>
      <c r="F401" s="12" t="s">
        <v>10</v>
      </c>
      <c r="G401" s="13">
        <v>3</v>
      </c>
      <c r="H401" s="27"/>
      <c r="I401" s="36"/>
      <c r="J401" s="12" t="s">
        <v>10</v>
      </c>
      <c r="K401" s="13">
        <v>3</v>
      </c>
      <c r="L401" s="27"/>
      <c r="M401" s="36"/>
      <c r="N401" s="12" t="s">
        <v>10</v>
      </c>
      <c r="O401" s="13">
        <v>3</v>
      </c>
      <c r="P401" s="37"/>
    </row>
    <row r="402" spans="1:16" ht="24" customHeight="1">
      <c r="A402" s="34"/>
      <c r="B402" s="12"/>
      <c r="C402" s="13">
        <v>4</v>
      </c>
      <c r="D402" s="27" t="s">
        <v>10</v>
      </c>
      <c r="E402" s="35"/>
      <c r="F402" s="12"/>
      <c r="G402" s="13">
        <v>4</v>
      </c>
      <c r="H402" s="27" t="s">
        <v>10</v>
      </c>
      <c r="I402" s="36"/>
      <c r="J402" s="12"/>
      <c r="K402" s="13">
        <v>4</v>
      </c>
      <c r="L402" s="27" t="s">
        <v>10</v>
      </c>
      <c r="M402" s="36"/>
      <c r="N402" s="12"/>
      <c r="O402" s="13">
        <v>4</v>
      </c>
      <c r="P402" s="37" t="s">
        <v>10</v>
      </c>
    </row>
    <row r="403" spans="1:16" ht="24" customHeight="1">
      <c r="A403" s="34"/>
      <c r="B403" s="12" t="s">
        <v>10</v>
      </c>
      <c r="C403" s="13">
        <v>5</v>
      </c>
      <c r="D403" s="27"/>
      <c r="E403" s="35"/>
      <c r="F403" s="12" t="s">
        <v>10</v>
      </c>
      <c r="G403" s="13">
        <v>5</v>
      </c>
      <c r="H403" s="27"/>
      <c r="I403" s="36"/>
      <c r="J403" s="12" t="s">
        <v>10</v>
      </c>
      <c r="K403" s="13">
        <v>5</v>
      </c>
      <c r="L403" s="27"/>
      <c r="M403" s="36"/>
      <c r="N403" s="12" t="s">
        <v>10</v>
      </c>
      <c r="O403" s="13">
        <v>5</v>
      </c>
      <c r="P403" s="37"/>
    </row>
    <row r="404" spans="1:16" ht="24" customHeight="1">
      <c r="A404" s="34"/>
      <c r="B404" s="12"/>
      <c r="C404" s="13">
        <v>6</v>
      </c>
      <c r="D404" s="27" t="s">
        <v>10</v>
      </c>
      <c r="E404" s="35"/>
      <c r="F404" s="12"/>
      <c r="G404" s="13">
        <v>6</v>
      </c>
      <c r="H404" s="27" t="s">
        <v>10</v>
      </c>
      <c r="I404" s="36"/>
      <c r="J404" s="12"/>
      <c r="K404" s="13">
        <v>6</v>
      </c>
      <c r="L404" s="27" t="s">
        <v>10</v>
      </c>
      <c r="M404" s="36"/>
      <c r="N404" s="12"/>
      <c r="O404" s="13">
        <v>6</v>
      </c>
      <c r="P404" s="37" t="s">
        <v>10</v>
      </c>
    </row>
    <row r="405" spans="1:16" ht="24" customHeight="1">
      <c r="A405" s="38"/>
      <c r="B405" s="39"/>
      <c r="C405" s="40"/>
      <c r="D405" s="41"/>
      <c r="E405" s="42"/>
      <c r="F405" s="39"/>
      <c r="G405" s="40"/>
      <c r="H405" s="43"/>
      <c r="I405" s="44"/>
      <c r="J405" s="39"/>
      <c r="K405" s="40"/>
      <c r="L405" s="43"/>
      <c r="M405" s="44"/>
      <c r="N405" s="39"/>
      <c r="O405" s="40"/>
      <c r="P405" s="41"/>
    </row>
    <row r="406" spans="1:16" ht="0.75" hidden="1" customHeight="1"/>
    <row r="407" spans="1:16" ht="30" customHeight="1">
      <c r="A407" s="211" t="str">
        <f>Tabula!CO1</f>
        <v>LR čempionāts</v>
      </c>
      <c r="B407" s="211"/>
      <c r="C407" s="211"/>
      <c r="D407" s="212"/>
      <c r="E407" s="211" t="str">
        <f>Tabula!CO1</f>
        <v>LR čempionāts</v>
      </c>
      <c r="F407" s="211"/>
      <c r="G407" s="211"/>
      <c r="H407" s="212"/>
      <c r="I407" s="211" t="str">
        <f>Tabula!CO1</f>
        <v>LR čempionāts</v>
      </c>
      <c r="J407" s="211"/>
      <c r="K407" s="211"/>
      <c r="L407" s="212"/>
      <c r="M407" s="211" t="str">
        <f>Tabula!CO1</f>
        <v>LR čempionāts</v>
      </c>
      <c r="N407" s="211"/>
      <c r="O407" s="211"/>
      <c r="P407" s="212"/>
    </row>
    <row r="408" spans="1:16" ht="18" customHeight="1">
      <c r="A408" s="5"/>
      <c r="B408" s="213" t="s">
        <v>138</v>
      </c>
      <c r="C408" s="213"/>
      <c r="D408" s="214"/>
      <c r="E408" s="20"/>
      <c r="F408" s="213" t="s">
        <v>139</v>
      </c>
      <c r="G408" s="213"/>
      <c r="H408" s="214"/>
      <c r="I408" s="19"/>
      <c r="J408" s="213" t="s">
        <v>196</v>
      </c>
      <c r="K408" s="213"/>
      <c r="L408" s="214"/>
      <c r="M408" s="19"/>
      <c r="N408" s="213" t="s">
        <v>197</v>
      </c>
      <c r="O408" s="213"/>
      <c r="P408" s="214"/>
    </row>
    <row r="409" spans="1:16" ht="27" customHeight="1">
      <c r="A409" s="5">
        <v>16</v>
      </c>
      <c r="B409" s="6" t="str">
        <f>Tabula!B37</f>
        <v>Lemkina Silvija</v>
      </c>
      <c r="C409" s="7">
        <v>10</v>
      </c>
      <c r="D409" s="8" t="str">
        <f>Tabula!B25</f>
        <v>Gusjkova Olga</v>
      </c>
      <c r="E409" s="9">
        <v>15</v>
      </c>
      <c r="F409" s="6" t="str">
        <f>Tabula!B35</f>
        <v>Dziesma Ilze</v>
      </c>
      <c r="G409" s="7">
        <v>11</v>
      </c>
      <c r="H409" s="8" t="str">
        <f>Tabula!B27</f>
        <v>Skulme Inese</v>
      </c>
      <c r="I409" s="10">
        <v>28</v>
      </c>
      <c r="J409" s="6">
        <f>Tabula!B61</f>
        <v>0</v>
      </c>
      <c r="K409" s="7">
        <v>12</v>
      </c>
      <c r="L409" s="6" t="str">
        <f>Tabula!B29</f>
        <v>Balode Vita</v>
      </c>
      <c r="M409" s="9">
        <v>27</v>
      </c>
      <c r="N409" s="6" t="str">
        <f>Tabula!B59</f>
        <v>Čakle Ilze</v>
      </c>
      <c r="O409" s="7">
        <v>13</v>
      </c>
      <c r="P409" s="6" t="str">
        <f>Tabula!B31</f>
        <v>Skalbe Sintija</v>
      </c>
    </row>
    <row r="410" spans="1:16" ht="24" customHeight="1">
      <c r="A410" s="5"/>
      <c r="B410" s="12" t="s">
        <v>10</v>
      </c>
      <c r="C410" s="13">
        <v>1</v>
      </c>
      <c r="D410" s="14"/>
      <c r="E410" s="24"/>
      <c r="F410" s="12" t="s">
        <v>10</v>
      </c>
      <c r="G410" s="13">
        <v>1</v>
      </c>
      <c r="H410" s="14"/>
      <c r="I410" s="16"/>
      <c r="J410" s="12" t="s">
        <v>10</v>
      </c>
      <c r="K410" s="13">
        <v>1</v>
      </c>
      <c r="L410" s="14"/>
      <c r="M410" s="16"/>
      <c r="N410" s="12" t="s">
        <v>10</v>
      </c>
      <c r="O410" s="13">
        <v>1</v>
      </c>
      <c r="P410" s="14"/>
    </row>
    <row r="411" spans="1:16" ht="24" customHeight="1">
      <c r="A411" s="5"/>
      <c r="B411" s="12"/>
      <c r="C411" s="13">
        <v>2</v>
      </c>
      <c r="D411" s="14" t="s">
        <v>10</v>
      </c>
      <c r="E411" s="24"/>
      <c r="F411" s="12"/>
      <c r="G411" s="13">
        <v>2</v>
      </c>
      <c r="H411" s="14" t="s">
        <v>10</v>
      </c>
      <c r="I411" s="16"/>
      <c r="J411" s="12"/>
      <c r="K411" s="13">
        <v>2</v>
      </c>
      <c r="L411" s="14" t="s">
        <v>10</v>
      </c>
      <c r="M411" s="16"/>
      <c r="N411" s="12"/>
      <c r="O411" s="13">
        <v>2</v>
      </c>
      <c r="P411" s="14" t="s">
        <v>10</v>
      </c>
    </row>
    <row r="412" spans="1:16" ht="24" customHeight="1">
      <c r="A412" s="5"/>
      <c r="B412" s="12" t="s">
        <v>10</v>
      </c>
      <c r="C412" s="13">
        <v>3</v>
      </c>
      <c r="D412" s="14"/>
      <c r="E412" s="24"/>
      <c r="F412" s="12" t="s">
        <v>10</v>
      </c>
      <c r="G412" s="13">
        <v>3</v>
      </c>
      <c r="H412" s="14"/>
      <c r="I412" s="16"/>
      <c r="J412" s="12" t="s">
        <v>10</v>
      </c>
      <c r="K412" s="13">
        <v>3</v>
      </c>
      <c r="L412" s="14"/>
      <c r="M412" s="16"/>
      <c r="N412" s="12" t="s">
        <v>10</v>
      </c>
      <c r="O412" s="13">
        <v>3</v>
      </c>
      <c r="P412" s="14"/>
    </row>
    <row r="413" spans="1:16" ht="24" customHeight="1">
      <c r="A413" s="5"/>
      <c r="B413" s="12"/>
      <c r="C413" s="13">
        <v>4</v>
      </c>
      <c r="D413" s="14" t="s">
        <v>10</v>
      </c>
      <c r="E413" s="24"/>
      <c r="F413" s="12"/>
      <c r="G413" s="13">
        <v>4</v>
      </c>
      <c r="H413" s="14" t="s">
        <v>10</v>
      </c>
      <c r="I413" s="16"/>
      <c r="J413" s="12"/>
      <c r="K413" s="13">
        <v>4</v>
      </c>
      <c r="L413" s="14" t="s">
        <v>10</v>
      </c>
      <c r="M413" s="16"/>
      <c r="N413" s="12"/>
      <c r="O413" s="13">
        <v>4</v>
      </c>
      <c r="P413" s="14" t="s">
        <v>10</v>
      </c>
    </row>
    <row r="414" spans="1:16" ht="24" customHeight="1">
      <c r="A414" s="5"/>
      <c r="B414" s="12" t="s">
        <v>10</v>
      </c>
      <c r="C414" s="13">
        <v>5</v>
      </c>
      <c r="D414" s="14"/>
      <c r="E414" s="24"/>
      <c r="F414" s="12" t="s">
        <v>10</v>
      </c>
      <c r="G414" s="13">
        <v>5</v>
      </c>
      <c r="H414" s="14"/>
      <c r="I414" s="16"/>
      <c r="J414" s="12" t="s">
        <v>10</v>
      </c>
      <c r="K414" s="13">
        <v>5</v>
      </c>
      <c r="L414" s="14"/>
      <c r="M414" s="16"/>
      <c r="N414" s="12" t="s">
        <v>10</v>
      </c>
      <c r="O414" s="13">
        <v>5</v>
      </c>
      <c r="P414" s="14"/>
    </row>
    <row r="415" spans="1:16" ht="24" customHeight="1">
      <c r="A415" s="5"/>
      <c r="B415" s="12"/>
      <c r="C415" s="13">
        <v>6</v>
      </c>
      <c r="D415" s="14" t="s">
        <v>10</v>
      </c>
      <c r="E415" s="24"/>
      <c r="F415" s="12"/>
      <c r="G415" s="13">
        <v>6</v>
      </c>
      <c r="H415" s="14" t="s">
        <v>10</v>
      </c>
      <c r="I415" s="16"/>
      <c r="J415" s="12"/>
      <c r="K415" s="13">
        <v>6</v>
      </c>
      <c r="L415" s="14" t="s">
        <v>10</v>
      </c>
      <c r="M415" s="16"/>
      <c r="N415" s="12"/>
      <c r="O415" s="13">
        <v>6</v>
      </c>
      <c r="P415" s="14" t="s">
        <v>10</v>
      </c>
    </row>
    <row r="416" spans="1:16" ht="24" customHeight="1">
      <c r="A416" s="5"/>
      <c r="B416" s="12"/>
      <c r="C416" s="13"/>
      <c r="D416" s="14"/>
      <c r="E416" s="25"/>
      <c r="F416" s="12"/>
      <c r="G416" s="13"/>
      <c r="H416" s="14"/>
      <c r="I416" s="22"/>
      <c r="J416" s="12"/>
      <c r="K416" s="13"/>
      <c r="L416" s="14"/>
      <c r="M416" s="22"/>
      <c r="N416" s="12"/>
      <c r="O416" s="13"/>
      <c r="P416" s="14"/>
    </row>
    <row r="417" spans="1:16" ht="30" customHeight="1">
      <c r="A417" s="211" t="str">
        <f>Tabula!CO1</f>
        <v>LR čempionāts</v>
      </c>
      <c r="B417" s="211"/>
      <c r="C417" s="211"/>
      <c r="D417" s="212"/>
      <c r="E417" s="211" t="str">
        <f>Tabula!CO1</f>
        <v>LR čempionāts</v>
      </c>
      <c r="F417" s="211"/>
      <c r="G417" s="211"/>
      <c r="H417" s="212"/>
      <c r="I417" s="211" t="str">
        <f>Tabula!CO1</f>
        <v>LR čempionāts</v>
      </c>
      <c r="J417" s="211"/>
      <c r="K417" s="211"/>
      <c r="L417" s="212"/>
      <c r="M417" s="211" t="str">
        <f>Tabula!CO1</f>
        <v>LR čempionāts</v>
      </c>
      <c r="N417" s="211"/>
      <c r="O417" s="211"/>
      <c r="P417" s="212"/>
    </row>
    <row r="418" spans="1:16" ht="18" customHeight="1">
      <c r="A418" s="5"/>
      <c r="B418" s="213" t="s">
        <v>140</v>
      </c>
      <c r="C418" s="213"/>
      <c r="D418" s="214"/>
      <c r="E418" s="20"/>
      <c r="F418" s="213" t="s">
        <v>141</v>
      </c>
      <c r="G418" s="213"/>
      <c r="H418" s="214"/>
      <c r="I418" s="19"/>
      <c r="J418" s="213" t="s">
        <v>198</v>
      </c>
      <c r="K418" s="213"/>
      <c r="L418" s="214"/>
      <c r="M418" s="19"/>
      <c r="N418" s="213" t="s">
        <v>199</v>
      </c>
      <c r="O418" s="213"/>
      <c r="P418" s="214"/>
    </row>
    <row r="419" spans="1:16" ht="26.25" customHeight="1">
      <c r="A419" s="5">
        <v>26</v>
      </c>
      <c r="B419" s="6" t="str">
        <f>Tabula!B57</f>
        <v>Ozola Ingrīda</v>
      </c>
      <c r="C419" s="7">
        <v>14</v>
      </c>
      <c r="D419" s="8" t="str">
        <f>Tabula!B33</f>
        <v>Pēča Sandra</v>
      </c>
      <c r="E419" s="9">
        <v>25</v>
      </c>
      <c r="F419" s="6" t="str">
        <f>Tabula!B55</f>
        <v>Vilkoica Irēna</v>
      </c>
      <c r="G419" s="7">
        <v>1</v>
      </c>
      <c r="H419" s="8" t="str">
        <f>Tabula!B7</f>
        <v>Vicinska Daina</v>
      </c>
      <c r="I419" s="10">
        <v>24</v>
      </c>
      <c r="J419" s="6" t="str">
        <f>Tabula!B53</f>
        <v>Lāce Ilze</v>
      </c>
      <c r="K419" s="7">
        <v>2</v>
      </c>
      <c r="L419" s="6" t="str">
        <f>Tabula!B9</f>
        <v>Jaunbrūna Sandra</v>
      </c>
      <c r="M419" s="9">
        <v>23</v>
      </c>
      <c r="N419" s="6" t="str">
        <f>Tabula!B51</f>
        <v>Paparde Evija</v>
      </c>
      <c r="O419" s="7">
        <v>3</v>
      </c>
      <c r="P419" s="6" t="str">
        <f>Tabula!B11</f>
        <v>Indrāne Ilona</v>
      </c>
    </row>
    <row r="420" spans="1:16" ht="24" customHeight="1">
      <c r="A420" s="26"/>
      <c r="B420" s="12" t="s">
        <v>10</v>
      </c>
      <c r="C420" s="13">
        <v>1</v>
      </c>
      <c r="D420" s="27"/>
      <c r="E420" s="28"/>
      <c r="F420" s="29" t="s">
        <v>10</v>
      </c>
      <c r="G420" s="30">
        <v>1</v>
      </c>
      <c r="H420" s="31"/>
      <c r="I420" s="32"/>
      <c r="J420" s="29" t="s">
        <v>10</v>
      </c>
      <c r="K420" s="30">
        <v>1</v>
      </c>
      <c r="L420" s="31"/>
      <c r="M420" s="32"/>
      <c r="N420" s="29" t="s">
        <v>10</v>
      </c>
      <c r="O420" s="30">
        <v>1</v>
      </c>
      <c r="P420" s="33"/>
    </row>
    <row r="421" spans="1:16" ht="24" customHeight="1">
      <c r="A421" s="34"/>
      <c r="B421" s="12"/>
      <c r="C421" s="13">
        <v>2</v>
      </c>
      <c r="D421" s="27" t="s">
        <v>10</v>
      </c>
      <c r="E421" s="35"/>
      <c r="F421" s="12"/>
      <c r="G421" s="13">
        <v>2</v>
      </c>
      <c r="H421" s="27" t="s">
        <v>10</v>
      </c>
      <c r="I421" s="36"/>
      <c r="J421" s="12"/>
      <c r="K421" s="13">
        <v>2</v>
      </c>
      <c r="L421" s="27" t="s">
        <v>10</v>
      </c>
      <c r="M421" s="36"/>
      <c r="N421" s="12"/>
      <c r="O421" s="13">
        <v>2</v>
      </c>
      <c r="P421" s="37" t="s">
        <v>10</v>
      </c>
    </row>
    <row r="422" spans="1:16" ht="24" customHeight="1">
      <c r="A422" s="34"/>
      <c r="B422" s="12" t="s">
        <v>10</v>
      </c>
      <c r="C422" s="13">
        <v>3</v>
      </c>
      <c r="D422" s="27"/>
      <c r="E422" s="35"/>
      <c r="F422" s="12" t="s">
        <v>10</v>
      </c>
      <c r="G422" s="13">
        <v>3</v>
      </c>
      <c r="H422" s="27"/>
      <c r="I422" s="36"/>
      <c r="J422" s="12" t="s">
        <v>10</v>
      </c>
      <c r="K422" s="13">
        <v>3</v>
      </c>
      <c r="L422" s="27"/>
      <c r="M422" s="36"/>
      <c r="N422" s="12" t="s">
        <v>10</v>
      </c>
      <c r="O422" s="13">
        <v>3</v>
      </c>
      <c r="P422" s="37"/>
    </row>
    <row r="423" spans="1:16" ht="24" customHeight="1">
      <c r="A423" s="34"/>
      <c r="B423" s="12"/>
      <c r="C423" s="13">
        <v>4</v>
      </c>
      <c r="D423" s="27" t="s">
        <v>10</v>
      </c>
      <c r="E423" s="35"/>
      <c r="F423" s="12"/>
      <c r="G423" s="13">
        <v>4</v>
      </c>
      <c r="H423" s="27" t="s">
        <v>10</v>
      </c>
      <c r="I423" s="36"/>
      <c r="J423" s="12"/>
      <c r="K423" s="13">
        <v>4</v>
      </c>
      <c r="L423" s="27" t="s">
        <v>10</v>
      </c>
      <c r="M423" s="36"/>
      <c r="N423" s="12"/>
      <c r="O423" s="13">
        <v>4</v>
      </c>
      <c r="P423" s="37" t="s">
        <v>10</v>
      </c>
    </row>
    <row r="424" spans="1:16" ht="24" customHeight="1">
      <c r="A424" s="34"/>
      <c r="B424" s="12" t="s">
        <v>10</v>
      </c>
      <c r="C424" s="13">
        <v>5</v>
      </c>
      <c r="D424" s="27"/>
      <c r="E424" s="35"/>
      <c r="F424" s="12" t="s">
        <v>10</v>
      </c>
      <c r="G424" s="13">
        <v>5</v>
      </c>
      <c r="H424" s="27"/>
      <c r="I424" s="36"/>
      <c r="J424" s="12" t="s">
        <v>10</v>
      </c>
      <c r="K424" s="13">
        <v>5</v>
      </c>
      <c r="L424" s="27"/>
      <c r="M424" s="36"/>
      <c r="N424" s="12" t="s">
        <v>10</v>
      </c>
      <c r="O424" s="13">
        <v>5</v>
      </c>
      <c r="P424" s="37"/>
    </row>
    <row r="425" spans="1:16" ht="24" customHeight="1">
      <c r="A425" s="34"/>
      <c r="B425" s="12"/>
      <c r="C425" s="13">
        <v>6</v>
      </c>
      <c r="D425" s="27" t="s">
        <v>10</v>
      </c>
      <c r="E425" s="35"/>
      <c r="F425" s="12"/>
      <c r="G425" s="13">
        <v>6</v>
      </c>
      <c r="H425" s="27" t="s">
        <v>10</v>
      </c>
      <c r="I425" s="36"/>
      <c r="J425" s="12"/>
      <c r="K425" s="13">
        <v>6</v>
      </c>
      <c r="L425" s="27" t="s">
        <v>10</v>
      </c>
      <c r="M425" s="36"/>
      <c r="N425" s="12"/>
      <c r="O425" s="13">
        <v>6</v>
      </c>
      <c r="P425" s="37" t="s">
        <v>10</v>
      </c>
    </row>
    <row r="426" spans="1:16" ht="24" customHeight="1">
      <c r="A426" s="38"/>
      <c r="B426" s="39"/>
      <c r="C426" s="40"/>
      <c r="D426" s="41"/>
      <c r="E426" s="42"/>
      <c r="F426" s="39"/>
      <c r="G426" s="40"/>
      <c r="H426" s="43"/>
      <c r="I426" s="44"/>
      <c r="J426" s="39"/>
      <c r="K426" s="40"/>
      <c r="L426" s="43"/>
      <c r="M426" s="44"/>
      <c r="N426" s="39"/>
      <c r="O426" s="40"/>
      <c r="P426" s="41"/>
    </row>
    <row r="427" spans="1:16" hidden="1"/>
    <row r="428" spans="1:16" ht="30" customHeight="1">
      <c r="A428" s="211" t="str">
        <f>Tabula!CO1</f>
        <v>LR čempionāts</v>
      </c>
      <c r="B428" s="211"/>
      <c r="C428" s="211"/>
      <c r="D428" s="212"/>
      <c r="E428" s="211" t="str">
        <f>Tabula!CO1</f>
        <v>LR čempionāts</v>
      </c>
      <c r="F428" s="211"/>
      <c r="G428" s="211"/>
      <c r="H428" s="212"/>
      <c r="I428" s="211" t="str">
        <f>Tabula!CO1</f>
        <v>LR čempionāts</v>
      </c>
      <c r="J428" s="211"/>
      <c r="K428" s="211"/>
      <c r="L428" s="212"/>
      <c r="M428" s="211" t="str">
        <f>Tabula!CO1</f>
        <v>LR čempionāts</v>
      </c>
      <c r="N428" s="211"/>
      <c r="O428" s="211"/>
      <c r="P428" s="212"/>
    </row>
    <row r="429" spans="1:16" ht="18" customHeight="1">
      <c r="A429" s="5"/>
      <c r="B429" s="213" t="s">
        <v>143</v>
      </c>
      <c r="C429" s="213"/>
      <c r="D429" s="214"/>
      <c r="E429" s="20"/>
      <c r="F429" s="213" t="s">
        <v>144</v>
      </c>
      <c r="G429" s="213"/>
      <c r="H429" s="214"/>
      <c r="I429" s="19"/>
      <c r="J429" s="213" t="s">
        <v>200</v>
      </c>
      <c r="K429" s="213"/>
      <c r="L429" s="214"/>
      <c r="M429" s="19"/>
      <c r="N429" s="213" t="s">
        <v>201</v>
      </c>
      <c r="O429" s="213"/>
      <c r="P429" s="214"/>
    </row>
    <row r="430" spans="1:16" ht="26.25" customHeight="1">
      <c r="A430" s="5">
        <v>3</v>
      </c>
      <c r="B430" s="6" t="str">
        <f>Tabula!B11</f>
        <v>Indrāne Ilona</v>
      </c>
      <c r="C430" s="7">
        <v>24</v>
      </c>
      <c r="D430" s="8" t="str">
        <f>Tabula!B53</f>
        <v>Lāce Ilze</v>
      </c>
      <c r="E430" s="9">
        <v>4</v>
      </c>
      <c r="F430" s="6" t="str">
        <f>Tabula!B13</f>
        <v>Nasteviča Iveta</v>
      </c>
      <c r="G430" s="7">
        <v>23</v>
      </c>
      <c r="H430" s="8" t="str">
        <f>Tabula!B51</f>
        <v>Paparde Evija</v>
      </c>
      <c r="I430" s="10">
        <v>5</v>
      </c>
      <c r="J430" s="6" t="str">
        <f>Tabula!B15</f>
        <v>Mūrniece Gunta</v>
      </c>
      <c r="K430" s="7">
        <v>22</v>
      </c>
      <c r="L430" s="6" t="str">
        <f>Tabula!B49</f>
        <v>Pabērza Mārīte</v>
      </c>
      <c r="M430" s="9">
        <v>6</v>
      </c>
      <c r="N430" s="6" t="str">
        <f>Tabula!B17</f>
        <v>More Ināra</v>
      </c>
      <c r="O430" s="7">
        <v>21</v>
      </c>
      <c r="P430" s="6" t="str">
        <f>Tabula!B47</f>
        <v>Sirmā Evelīna</v>
      </c>
    </row>
    <row r="431" spans="1:16" ht="24" customHeight="1">
      <c r="A431" s="5"/>
      <c r="B431" s="12" t="s">
        <v>10</v>
      </c>
      <c r="C431" s="13">
        <v>1</v>
      </c>
      <c r="D431" s="14"/>
      <c r="E431" s="24"/>
      <c r="F431" s="12" t="s">
        <v>10</v>
      </c>
      <c r="G431" s="13">
        <v>1</v>
      </c>
      <c r="H431" s="14"/>
      <c r="I431" s="16"/>
      <c r="J431" s="12" t="s">
        <v>10</v>
      </c>
      <c r="K431" s="13">
        <v>1</v>
      </c>
      <c r="L431" s="14"/>
      <c r="M431" s="16"/>
      <c r="N431" s="12" t="s">
        <v>10</v>
      </c>
      <c r="O431" s="13">
        <v>1</v>
      </c>
      <c r="P431" s="14"/>
    </row>
    <row r="432" spans="1:16" ht="24" customHeight="1">
      <c r="A432" s="5"/>
      <c r="B432" s="12"/>
      <c r="C432" s="13">
        <v>2</v>
      </c>
      <c r="D432" s="14" t="s">
        <v>10</v>
      </c>
      <c r="E432" s="24"/>
      <c r="F432" s="12"/>
      <c r="G432" s="13">
        <v>2</v>
      </c>
      <c r="H432" s="14" t="s">
        <v>10</v>
      </c>
      <c r="I432" s="16"/>
      <c r="J432" s="12"/>
      <c r="K432" s="13">
        <v>2</v>
      </c>
      <c r="L432" s="14" t="s">
        <v>10</v>
      </c>
      <c r="M432" s="16"/>
      <c r="N432" s="12"/>
      <c r="O432" s="13">
        <v>2</v>
      </c>
      <c r="P432" s="14" t="s">
        <v>10</v>
      </c>
    </row>
    <row r="433" spans="1:16" ht="24" customHeight="1">
      <c r="A433" s="5"/>
      <c r="B433" s="12" t="s">
        <v>10</v>
      </c>
      <c r="C433" s="13">
        <v>3</v>
      </c>
      <c r="D433" s="14"/>
      <c r="E433" s="24"/>
      <c r="F433" s="12" t="s">
        <v>10</v>
      </c>
      <c r="G433" s="13">
        <v>3</v>
      </c>
      <c r="H433" s="14"/>
      <c r="I433" s="16"/>
      <c r="J433" s="12" t="s">
        <v>10</v>
      </c>
      <c r="K433" s="13">
        <v>3</v>
      </c>
      <c r="L433" s="14"/>
      <c r="M433" s="16"/>
      <c r="N433" s="12" t="s">
        <v>10</v>
      </c>
      <c r="O433" s="13">
        <v>3</v>
      </c>
      <c r="P433" s="14"/>
    </row>
    <row r="434" spans="1:16" ht="24" customHeight="1">
      <c r="A434" s="5"/>
      <c r="B434" s="12"/>
      <c r="C434" s="13">
        <v>4</v>
      </c>
      <c r="D434" s="14" t="s">
        <v>10</v>
      </c>
      <c r="E434" s="24"/>
      <c r="F434" s="12"/>
      <c r="G434" s="13">
        <v>4</v>
      </c>
      <c r="H434" s="14" t="s">
        <v>10</v>
      </c>
      <c r="I434" s="16"/>
      <c r="J434" s="12"/>
      <c r="K434" s="13">
        <v>4</v>
      </c>
      <c r="L434" s="14" t="s">
        <v>10</v>
      </c>
      <c r="M434" s="16"/>
      <c r="N434" s="12"/>
      <c r="O434" s="13">
        <v>4</v>
      </c>
      <c r="P434" s="14" t="s">
        <v>10</v>
      </c>
    </row>
    <row r="435" spans="1:16" ht="24" customHeight="1">
      <c r="A435" s="5"/>
      <c r="B435" s="12" t="s">
        <v>10</v>
      </c>
      <c r="C435" s="13">
        <v>5</v>
      </c>
      <c r="D435" s="14"/>
      <c r="E435" s="24"/>
      <c r="F435" s="12" t="s">
        <v>10</v>
      </c>
      <c r="G435" s="13">
        <v>5</v>
      </c>
      <c r="H435" s="14"/>
      <c r="I435" s="16"/>
      <c r="J435" s="12" t="s">
        <v>10</v>
      </c>
      <c r="K435" s="13">
        <v>5</v>
      </c>
      <c r="L435" s="14"/>
      <c r="M435" s="16"/>
      <c r="N435" s="12" t="s">
        <v>10</v>
      </c>
      <c r="O435" s="13">
        <v>5</v>
      </c>
      <c r="P435" s="14"/>
    </row>
    <row r="436" spans="1:16" ht="24" customHeight="1">
      <c r="A436" s="5"/>
      <c r="B436" s="12"/>
      <c r="C436" s="13">
        <v>6</v>
      </c>
      <c r="D436" s="14" t="s">
        <v>10</v>
      </c>
      <c r="E436" s="24"/>
      <c r="F436" s="12"/>
      <c r="G436" s="13">
        <v>6</v>
      </c>
      <c r="H436" s="14" t="s">
        <v>10</v>
      </c>
      <c r="I436" s="16"/>
      <c r="J436" s="12"/>
      <c r="K436" s="13">
        <v>6</v>
      </c>
      <c r="L436" s="14" t="s">
        <v>10</v>
      </c>
      <c r="M436" s="16"/>
      <c r="N436" s="12"/>
      <c r="O436" s="13">
        <v>6</v>
      </c>
      <c r="P436" s="14" t="s">
        <v>10</v>
      </c>
    </row>
    <row r="437" spans="1:16" ht="24" customHeight="1">
      <c r="A437" s="5"/>
      <c r="B437" s="12"/>
      <c r="C437" s="13"/>
      <c r="D437" s="14"/>
      <c r="E437" s="25"/>
      <c r="F437" s="12"/>
      <c r="G437" s="13"/>
      <c r="H437" s="14"/>
      <c r="I437" s="22"/>
      <c r="J437" s="12"/>
      <c r="K437" s="13"/>
      <c r="L437" s="14"/>
      <c r="M437" s="22"/>
      <c r="N437" s="12"/>
      <c r="O437" s="13"/>
      <c r="P437" s="14"/>
    </row>
    <row r="438" spans="1:16" ht="30" customHeight="1">
      <c r="A438" s="211" t="str">
        <f>Tabula!CO1</f>
        <v>LR čempionāts</v>
      </c>
      <c r="B438" s="211"/>
      <c r="C438" s="211"/>
      <c r="D438" s="212"/>
      <c r="E438" s="211" t="str">
        <f>Tabula!CO1</f>
        <v>LR čempionāts</v>
      </c>
      <c r="F438" s="211"/>
      <c r="G438" s="211"/>
      <c r="H438" s="212"/>
      <c r="I438" s="211" t="str">
        <f>Tabula!CO1</f>
        <v>LR čempionāts</v>
      </c>
      <c r="J438" s="211"/>
      <c r="K438" s="211"/>
      <c r="L438" s="212"/>
      <c r="M438" s="211" t="str">
        <f>Tabula!CO1</f>
        <v>LR čempionāts</v>
      </c>
      <c r="N438" s="211"/>
      <c r="O438" s="211"/>
      <c r="P438" s="212"/>
    </row>
    <row r="439" spans="1:16" ht="18" customHeight="1">
      <c r="A439" s="5"/>
      <c r="B439" s="213" t="s">
        <v>145</v>
      </c>
      <c r="C439" s="213"/>
      <c r="D439" s="214"/>
      <c r="E439" s="20"/>
      <c r="F439" s="213" t="s">
        <v>146</v>
      </c>
      <c r="G439" s="213"/>
      <c r="H439" s="214"/>
      <c r="I439" s="19"/>
      <c r="J439" s="213" t="s">
        <v>202</v>
      </c>
      <c r="K439" s="213"/>
      <c r="L439" s="214"/>
      <c r="M439" s="19"/>
      <c r="N439" s="213" t="s">
        <v>203</v>
      </c>
      <c r="O439" s="213"/>
      <c r="P439" s="214"/>
    </row>
    <row r="440" spans="1:16" ht="26.25" customHeight="1">
      <c r="A440" s="5">
        <v>7</v>
      </c>
      <c r="B440" s="6" t="str">
        <f>Tabula!B19</f>
        <v>Šķipare Rita</v>
      </c>
      <c r="C440" s="7">
        <v>20</v>
      </c>
      <c r="D440" s="8" t="str">
        <f>Tabula!B45</f>
        <v>Leite Līga</v>
      </c>
      <c r="E440" s="9">
        <v>8</v>
      </c>
      <c r="F440" s="6" t="str">
        <f>Tabula!B21</f>
        <v>Vīksne Benita</v>
      </c>
      <c r="G440" s="7">
        <v>19</v>
      </c>
      <c r="H440" s="8" t="str">
        <f>Tabula!B43</f>
        <v>Salmiņa Inta</v>
      </c>
      <c r="I440" s="10">
        <v>9</v>
      </c>
      <c r="J440" s="6" t="str">
        <f>Tabula!B23</f>
        <v>Kriščuka Dina</v>
      </c>
      <c r="K440" s="7">
        <v>18</v>
      </c>
      <c r="L440" s="6" t="str">
        <f>Tabula!B41</f>
        <v>Balaka Dace</v>
      </c>
      <c r="M440" s="9">
        <v>10</v>
      </c>
      <c r="N440" s="6" t="str">
        <f>Tabula!B25</f>
        <v>Gusjkova Olga</v>
      </c>
      <c r="O440" s="7">
        <v>17</v>
      </c>
      <c r="P440" s="6" t="str">
        <f>Tabula!B39</f>
        <v>Kesenfelde Janīna</v>
      </c>
    </row>
    <row r="441" spans="1:16" ht="24" customHeight="1">
      <c r="A441" s="26"/>
      <c r="B441" s="12" t="s">
        <v>10</v>
      </c>
      <c r="C441" s="13">
        <v>1</v>
      </c>
      <c r="D441" s="27"/>
      <c r="E441" s="28"/>
      <c r="F441" s="29" t="s">
        <v>10</v>
      </c>
      <c r="G441" s="30">
        <v>1</v>
      </c>
      <c r="H441" s="31"/>
      <c r="I441" s="32"/>
      <c r="J441" s="29" t="s">
        <v>10</v>
      </c>
      <c r="K441" s="30">
        <v>1</v>
      </c>
      <c r="L441" s="31"/>
      <c r="M441" s="32"/>
      <c r="N441" s="29" t="s">
        <v>10</v>
      </c>
      <c r="O441" s="30">
        <v>1</v>
      </c>
      <c r="P441" s="33"/>
    </row>
    <row r="442" spans="1:16" ht="24" customHeight="1">
      <c r="A442" s="34"/>
      <c r="B442" s="12"/>
      <c r="C442" s="13">
        <v>2</v>
      </c>
      <c r="D442" s="27" t="s">
        <v>10</v>
      </c>
      <c r="E442" s="35"/>
      <c r="F442" s="12"/>
      <c r="G442" s="13">
        <v>2</v>
      </c>
      <c r="H442" s="27" t="s">
        <v>10</v>
      </c>
      <c r="I442" s="36"/>
      <c r="J442" s="12"/>
      <c r="K442" s="13">
        <v>2</v>
      </c>
      <c r="L442" s="27" t="s">
        <v>10</v>
      </c>
      <c r="M442" s="36"/>
      <c r="N442" s="12"/>
      <c r="O442" s="13">
        <v>2</v>
      </c>
      <c r="P442" s="37" t="s">
        <v>10</v>
      </c>
    </row>
    <row r="443" spans="1:16" ht="24" customHeight="1">
      <c r="A443" s="34"/>
      <c r="B443" s="12" t="s">
        <v>10</v>
      </c>
      <c r="C443" s="13">
        <v>3</v>
      </c>
      <c r="D443" s="27"/>
      <c r="E443" s="35"/>
      <c r="F443" s="12" t="s">
        <v>10</v>
      </c>
      <c r="G443" s="13">
        <v>3</v>
      </c>
      <c r="H443" s="27"/>
      <c r="I443" s="36"/>
      <c r="J443" s="12" t="s">
        <v>10</v>
      </c>
      <c r="K443" s="13">
        <v>3</v>
      </c>
      <c r="L443" s="27"/>
      <c r="M443" s="36"/>
      <c r="N443" s="12" t="s">
        <v>10</v>
      </c>
      <c r="O443" s="13">
        <v>3</v>
      </c>
      <c r="P443" s="37"/>
    </row>
    <row r="444" spans="1:16" ht="24" customHeight="1">
      <c r="A444" s="34"/>
      <c r="B444" s="12"/>
      <c r="C444" s="13">
        <v>4</v>
      </c>
      <c r="D444" s="27" t="s">
        <v>10</v>
      </c>
      <c r="E444" s="35"/>
      <c r="F444" s="12"/>
      <c r="G444" s="13">
        <v>4</v>
      </c>
      <c r="H444" s="27" t="s">
        <v>10</v>
      </c>
      <c r="I444" s="36"/>
      <c r="J444" s="12"/>
      <c r="K444" s="13">
        <v>4</v>
      </c>
      <c r="L444" s="27" t="s">
        <v>10</v>
      </c>
      <c r="M444" s="36"/>
      <c r="N444" s="12"/>
      <c r="O444" s="13">
        <v>4</v>
      </c>
      <c r="P444" s="37" t="s">
        <v>10</v>
      </c>
    </row>
    <row r="445" spans="1:16" ht="24" customHeight="1">
      <c r="A445" s="34"/>
      <c r="B445" s="12" t="s">
        <v>10</v>
      </c>
      <c r="C445" s="13">
        <v>5</v>
      </c>
      <c r="D445" s="27"/>
      <c r="E445" s="35"/>
      <c r="F445" s="12" t="s">
        <v>10</v>
      </c>
      <c r="G445" s="13">
        <v>5</v>
      </c>
      <c r="H445" s="27"/>
      <c r="I445" s="36"/>
      <c r="J445" s="12" t="s">
        <v>10</v>
      </c>
      <c r="K445" s="13">
        <v>5</v>
      </c>
      <c r="L445" s="27"/>
      <c r="M445" s="36"/>
      <c r="N445" s="12" t="s">
        <v>10</v>
      </c>
      <c r="O445" s="13">
        <v>5</v>
      </c>
      <c r="P445" s="37"/>
    </row>
    <row r="446" spans="1:16" ht="24" customHeight="1">
      <c r="A446" s="34"/>
      <c r="B446" s="12"/>
      <c r="C446" s="13">
        <v>6</v>
      </c>
      <c r="D446" s="27" t="s">
        <v>10</v>
      </c>
      <c r="E446" s="35"/>
      <c r="F446" s="12"/>
      <c r="G446" s="13">
        <v>6</v>
      </c>
      <c r="H446" s="27" t="s">
        <v>10</v>
      </c>
      <c r="I446" s="36"/>
      <c r="J446" s="12"/>
      <c r="K446" s="13">
        <v>6</v>
      </c>
      <c r="L446" s="27" t="s">
        <v>10</v>
      </c>
      <c r="M446" s="36"/>
      <c r="N446" s="12"/>
      <c r="O446" s="13">
        <v>6</v>
      </c>
      <c r="P446" s="37" t="s">
        <v>10</v>
      </c>
    </row>
    <row r="447" spans="1:16" ht="24" customHeight="1">
      <c r="A447" s="38"/>
      <c r="B447" s="39"/>
      <c r="C447" s="40"/>
      <c r="D447" s="41"/>
      <c r="E447" s="42"/>
      <c r="F447" s="39"/>
      <c r="G447" s="40"/>
      <c r="H447" s="43"/>
      <c r="I447" s="44"/>
      <c r="J447" s="39"/>
      <c r="K447" s="40"/>
      <c r="L447" s="43"/>
      <c r="M447" s="44"/>
      <c r="N447" s="39"/>
      <c r="O447" s="40"/>
      <c r="P447" s="41"/>
    </row>
    <row r="448" spans="1:16" hidden="1"/>
    <row r="449" spans="1:16" ht="30" customHeight="1">
      <c r="A449" s="211" t="str">
        <f>Tabula!CO1</f>
        <v>LR čempionāts</v>
      </c>
      <c r="B449" s="211"/>
      <c r="C449" s="211"/>
      <c r="D449" s="212"/>
      <c r="E449" s="211" t="str">
        <f>Tabula!CO1</f>
        <v>LR čempionāts</v>
      </c>
      <c r="F449" s="211"/>
      <c r="G449" s="211"/>
      <c r="H449" s="212"/>
      <c r="I449" s="211" t="str">
        <f>Tabula!CO1</f>
        <v>LR čempionāts</v>
      </c>
      <c r="J449" s="211"/>
      <c r="K449" s="211"/>
      <c r="L449" s="212"/>
      <c r="M449" s="211" t="str">
        <f>Tabula!CO1</f>
        <v>LR čempionāts</v>
      </c>
      <c r="N449" s="211"/>
      <c r="O449" s="211"/>
      <c r="P449" s="212"/>
    </row>
    <row r="450" spans="1:16" ht="18" customHeight="1">
      <c r="A450" s="5"/>
      <c r="B450" s="213" t="s">
        <v>147</v>
      </c>
      <c r="C450" s="213"/>
      <c r="D450" s="214"/>
      <c r="E450" s="20"/>
      <c r="F450" s="213" t="s">
        <v>148</v>
      </c>
      <c r="G450" s="213"/>
      <c r="H450" s="214"/>
      <c r="I450" s="19"/>
      <c r="J450" s="213" t="s">
        <v>204</v>
      </c>
      <c r="K450" s="213"/>
      <c r="L450" s="214"/>
      <c r="M450" s="19"/>
      <c r="N450" s="213" t="s">
        <v>205</v>
      </c>
      <c r="O450" s="213"/>
      <c r="P450" s="214"/>
    </row>
    <row r="451" spans="1:16" ht="26.25" customHeight="1">
      <c r="A451" s="5">
        <v>11</v>
      </c>
      <c r="B451" s="6" t="str">
        <f>Tabula!B27</f>
        <v>Skulme Inese</v>
      </c>
      <c r="C451" s="7">
        <v>16</v>
      </c>
      <c r="D451" s="8" t="str">
        <f>Tabula!B37</f>
        <v>Lemkina Silvija</v>
      </c>
      <c r="E451" s="9">
        <v>12</v>
      </c>
      <c r="F451" s="6" t="str">
        <f>Tabula!B29</f>
        <v>Balode Vita</v>
      </c>
      <c r="G451" s="7">
        <v>15</v>
      </c>
      <c r="H451" s="8" t="str">
        <f>Tabula!B35</f>
        <v>Dziesma Ilze</v>
      </c>
      <c r="I451" s="10">
        <v>13</v>
      </c>
      <c r="J451" s="6" t="str">
        <f>Tabula!B31</f>
        <v>Skalbe Sintija</v>
      </c>
      <c r="K451" s="7">
        <v>28</v>
      </c>
      <c r="L451" s="6">
        <f>Tabula!B61</f>
        <v>0</v>
      </c>
      <c r="M451" s="9">
        <v>14</v>
      </c>
      <c r="N451" s="6" t="str">
        <f>Tabula!B33</f>
        <v>Pēča Sandra</v>
      </c>
      <c r="O451" s="7">
        <v>27</v>
      </c>
      <c r="P451" s="6" t="str">
        <f>Tabula!B59</f>
        <v>Čakle Ilze</v>
      </c>
    </row>
    <row r="452" spans="1:16" ht="24" customHeight="1">
      <c r="A452" s="5"/>
      <c r="B452" s="12" t="s">
        <v>10</v>
      </c>
      <c r="C452" s="13">
        <v>1</v>
      </c>
      <c r="D452" s="14"/>
      <c r="E452" s="24"/>
      <c r="F452" s="12" t="s">
        <v>10</v>
      </c>
      <c r="G452" s="13">
        <v>1</v>
      </c>
      <c r="H452" s="14"/>
      <c r="I452" s="16"/>
      <c r="J452" s="12" t="s">
        <v>10</v>
      </c>
      <c r="K452" s="13">
        <v>1</v>
      </c>
      <c r="L452" s="14"/>
      <c r="M452" s="16"/>
      <c r="N452" s="12" t="s">
        <v>10</v>
      </c>
      <c r="O452" s="13">
        <v>1</v>
      </c>
      <c r="P452" s="14"/>
    </row>
    <row r="453" spans="1:16" ht="24" customHeight="1">
      <c r="A453" s="5"/>
      <c r="B453" s="12"/>
      <c r="C453" s="13">
        <v>2</v>
      </c>
      <c r="D453" s="14" t="s">
        <v>10</v>
      </c>
      <c r="E453" s="24"/>
      <c r="F453" s="12"/>
      <c r="G453" s="13">
        <v>2</v>
      </c>
      <c r="H453" s="14" t="s">
        <v>10</v>
      </c>
      <c r="I453" s="16"/>
      <c r="J453" s="12"/>
      <c r="K453" s="13">
        <v>2</v>
      </c>
      <c r="L453" s="14" t="s">
        <v>10</v>
      </c>
      <c r="M453" s="16"/>
      <c r="N453" s="12"/>
      <c r="O453" s="13">
        <v>2</v>
      </c>
      <c r="P453" s="14" t="s">
        <v>10</v>
      </c>
    </row>
    <row r="454" spans="1:16" ht="24" customHeight="1">
      <c r="A454" s="5"/>
      <c r="B454" s="12" t="s">
        <v>10</v>
      </c>
      <c r="C454" s="13">
        <v>3</v>
      </c>
      <c r="D454" s="14"/>
      <c r="E454" s="24"/>
      <c r="F454" s="12" t="s">
        <v>10</v>
      </c>
      <c r="G454" s="13">
        <v>3</v>
      </c>
      <c r="H454" s="14"/>
      <c r="I454" s="16"/>
      <c r="J454" s="12" t="s">
        <v>10</v>
      </c>
      <c r="K454" s="13">
        <v>3</v>
      </c>
      <c r="L454" s="14"/>
      <c r="M454" s="16"/>
      <c r="N454" s="12" t="s">
        <v>10</v>
      </c>
      <c r="O454" s="13">
        <v>3</v>
      </c>
      <c r="P454" s="14"/>
    </row>
    <row r="455" spans="1:16" ht="24" customHeight="1">
      <c r="A455" s="5"/>
      <c r="B455" s="12"/>
      <c r="C455" s="13">
        <v>4</v>
      </c>
      <c r="D455" s="14" t="s">
        <v>10</v>
      </c>
      <c r="E455" s="24"/>
      <c r="F455" s="12"/>
      <c r="G455" s="13">
        <v>4</v>
      </c>
      <c r="H455" s="14" t="s">
        <v>10</v>
      </c>
      <c r="I455" s="16"/>
      <c r="J455" s="12"/>
      <c r="K455" s="13">
        <v>4</v>
      </c>
      <c r="L455" s="14" t="s">
        <v>10</v>
      </c>
      <c r="M455" s="16"/>
      <c r="N455" s="12"/>
      <c r="O455" s="13">
        <v>4</v>
      </c>
      <c r="P455" s="14" t="s">
        <v>10</v>
      </c>
    </row>
    <row r="456" spans="1:16" ht="24" customHeight="1">
      <c r="A456" s="5"/>
      <c r="B456" s="12" t="s">
        <v>10</v>
      </c>
      <c r="C456" s="13">
        <v>5</v>
      </c>
      <c r="D456" s="14"/>
      <c r="E456" s="24"/>
      <c r="F456" s="12" t="s">
        <v>10</v>
      </c>
      <c r="G456" s="13">
        <v>5</v>
      </c>
      <c r="H456" s="14"/>
      <c r="I456" s="16"/>
      <c r="J456" s="12" t="s">
        <v>10</v>
      </c>
      <c r="K456" s="13">
        <v>5</v>
      </c>
      <c r="L456" s="14"/>
      <c r="M456" s="16"/>
      <c r="N456" s="12" t="s">
        <v>10</v>
      </c>
      <c r="O456" s="13">
        <v>5</v>
      </c>
      <c r="P456" s="14"/>
    </row>
    <row r="457" spans="1:16" ht="24" customHeight="1">
      <c r="A457" s="5"/>
      <c r="B457" s="12"/>
      <c r="C457" s="13">
        <v>6</v>
      </c>
      <c r="D457" s="14" t="s">
        <v>10</v>
      </c>
      <c r="E457" s="24"/>
      <c r="F457" s="12"/>
      <c r="G457" s="13">
        <v>6</v>
      </c>
      <c r="H457" s="14" t="s">
        <v>10</v>
      </c>
      <c r="I457" s="16"/>
      <c r="J457" s="12"/>
      <c r="K457" s="13">
        <v>6</v>
      </c>
      <c r="L457" s="14" t="s">
        <v>10</v>
      </c>
      <c r="M457" s="16"/>
      <c r="N457" s="12"/>
      <c r="O457" s="13">
        <v>6</v>
      </c>
      <c r="P457" s="14" t="s">
        <v>10</v>
      </c>
    </row>
    <row r="458" spans="1:16" ht="24" customHeight="1">
      <c r="A458" s="5"/>
      <c r="B458" s="12"/>
      <c r="C458" s="13"/>
      <c r="D458" s="14"/>
      <c r="E458" s="25"/>
      <c r="F458" s="12"/>
      <c r="G458" s="13"/>
      <c r="H458" s="14"/>
      <c r="I458" s="22"/>
      <c r="J458" s="12"/>
      <c r="K458" s="13"/>
      <c r="L458" s="14"/>
      <c r="M458" s="22"/>
      <c r="N458" s="12"/>
      <c r="O458" s="13"/>
      <c r="P458" s="14"/>
    </row>
    <row r="459" spans="1:16" ht="30" customHeight="1">
      <c r="A459" s="211" t="str">
        <f>Tabula!CO1</f>
        <v>LR čempionāts</v>
      </c>
      <c r="B459" s="211"/>
      <c r="C459" s="211"/>
      <c r="D459" s="212"/>
      <c r="E459" s="211" t="str">
        <f>Tabula!CO1</f>
        <v>LR čempionāts</v>
      </c>
      <c r="F459" s="211"/>
      <c r="G459" s="211"/>
      <c r="H459" s="212"/>
      <c r="I459" s="211" t="str">
        <f>Tabula!CO1</f>
        <v>LR čempionāts</v>
      </c>
      <c r="J459" s="211"/>
      <c r="K459" s="211"/>
      <c r="L459" s="212"/>
      <c r="M459" s="211" t="str">
        <f>Tabula!CO1</f>
        <v>LR čempionāts</v>
      </c>
      <c r="N459" s="211"/>
      <c r="O459" s="211"/>
      <c r="P459" s="212"/>
    </row>
    <row r="460" spans="1:16" ht="18" customHeight="1">
      <c r="A460" s="5"/>
      <c r="B460" s="213" t="s">
        <v>149</v>
      </c>
      <c r="C460" s="213"/>
      <c r="D460" s="214"/>
      <c r="E460" s="20"/>
      <c r="F460" s="213" t="s">
        <v>142</v>
      </c>
      <c r="G460" s="213"/>
      <c r="H460" s="214"/>
      <c r="I460" s="19"/>
      <c r="J460" s="213" t="s">
        <v>206</v>
      </c>
      <c r="K460" s="213"/>
      <c r="L460" s="214"/>
      <c r="M460" s="19"/>
      <c r="N460" s="213" t="s">
        <v>207</v>
      </c>
      <c r="O460" s="213"/>
      <c r="P460" s="214"/>
    </row>
    <row r="461" spans="1:16" ht="26.25" customHeight="1">
      <c r="A461" s="5">
        <v>1</v>
      </c>
      <c r="B461" s="6" t="str">
        <f>Tabula!B7</f>
        <v>Vicinska Daina</v>
      </c>
      <c r="C461" s="7">
        <v>26</v>
      </c>
      <c r="D461" s="8" t="str">
        <f>Tabula!B57</f>
        <v>Ozola Ingrīda</v>
      </c>
      <c r="E461" s="9">
        <v>2</v>
      </c>
      <c r="F461" s="6" t="str">
        <f>Tabula!B9</f>
        <v>Jaunbrūna Sandra</v>
      </c>
      <c r="G461" s="7">
        <v>25</v>
      </c>
      <c r="H461" s="8" t="str">
        <f>Tabula!B55</f>
        <v>Vilkoica Irēna</v>
      </c>
      <c r="I461" s="10">
        <v>26</v>
      </c>
      <c r="J461" s="8" t="str">
        <f>Tabula!B57</f>
        <v>Ozola Ingrīda</v>
      </c>
      <c r="K461" s="7">
        <v>2</v>
      </c>
      <c r="L461" s="6" t="str">
        <f>Tabula!B9</f>
        <v>Jaunbrūna Sandra</v>
      </c>
      <c r="M461" s="9">
        <v>25</v>
      </c>
      <c r="N461" s="6" t="str">
        <f>Tabula!B55</f>
        <v>Vilkoica Irēna</v>
      </c>
      <c r="O461" s="7">
        <v>3</v>
      </c>
      <c r="P461" s="6" t="str">
        <f>Tabula!B11</f>
        <v>Indrāne Ilona</v>
      </c>
    </row>
    <row r="462" spans="1:16" ht="24" customHeight="1">
      <c r="A462" s="26"/>
      <c r="B462" s="12" t="s">
        <v>10</v>
      </c>
      <c r="C462" s="13">
        <v>1</v>
      </c>
      <c r="D462" s="27"/>
      <c r="E462" s="28"/>
      <c r="F462" s="29" t="s">
        <v>10</v>
      </c>
      <c r="G462" s="30">
        <v>1</v>
      </c>
      <c r="H462" s="31"/>
      <c r="I462" s="32"/>
      <c r="J462" s="29" t="s">
        <v>10</v>
      </c>
      <c r="K462" s="30">
        <v>1</v>
      </c>
      <c r="L462" s="31"/>
      <c r="M462" s="32"/>
      <c r="N462" s="29" t="s">
        <v>10</v>
      </c>
      <c r="O462" s="30">
        <v>1</v>
      </c>
      <c r="P462" s="33"/>
    </row>
    <row r="463" spans="1:16" ht="24" customHeight="1">
      <c r="A463" s="34"/>
      <c r="B463" s="12"/>
      <c r="C463" s="13">
        <v>2</v>
      </c>
      <c r="D463" s="27" t="s">
        <v>10</v>
      </c>
      <c r="E463" s="35"/>
      <c r="F463" s="12"/>
      <c r="G463" s="13">
        <v>2</v>
      </c>
      <c r="H463" s="27" t="s">
        <v>10</v>
      </c>
      <c r="I463" s="36"/>
      <c r="J463" s="12"/>
      <c r="K463" s="13">
        <v>2</v>
      </c>
      <c r="L463" s="27" t="s">
        <v>10</v>
      </c>
      <c r="M463" s="36"/>
      <c r="N463" s="12"/>
      <c r="O463" s="13">
        <v>2</v>
      </c>
      <c r="P463" s="37" t="s">
        <v>10</v>
      </c>
    </row>
    <row r="464" spans="1:16" ht="24" customHeight="1">
      <c r="A464" s="34"/>
      <c r="B464" s="12" t="s">
        <v>10</v>
      </c>
      <c r="C464" s="13">
        <v>3</v>
      </c>
      <c r="D464" s="27"/>
      <c r="E464" s="35"/>
      <c r="F464" s="12" t="s">
        <v>10</v>
      </c>
      <c r="G464" s="13">
        <v>3</v>
      </c>
      <c r="H464" s="27"/>
      <c r="I464" s="36"/>
      <c r="J464" s="12" t="s">
        <v>10</v>
      </c>
      <c r="K464" s="13">
        <v>3</v>
      </c>
      <c r="L464" s="27"/>
      <c r="M464" s="36"/>
      <c r="N464" s="12" t="s">
        <v>10</v>
      </c>
      <c r="O464" s="13">
        <v>3</v>
      </c>
      <c r="P464" s="37"/>
    </row>
    <row r="465" spans="1:16" ht="24" customHeight="1">
      <c r="A465" s="34"/>
      <c r="B465" s="12"/>
      <c r="C465" s="13">
        <v>4</v>
      </c>
      <c r="D465" s="27" t="s">
        <v>10</v>
      </c>
      <c r="E465" s="35"/>
      <c r="F465" s="12"/>
      <c r="G465" s="13">
        <v>4</v>
      </c>
      <c r="H465" s="27" t="s">
        <v>10</v>
      </c>
      <c r="I465" s="36"/>
      <c r="J465" s="12"/>
      <c r="K465" s="13">
        <v>4</v>
      </c>
      <c r="L465" s="27" t="s">
        <v>10</v>
      </c>
      <c r="M465" s="36"/>
      <c r="N465" s="12"/>
      <c r="O465" s="13">
        <v>4</v>
      </c>
      <c r="P465" s="37" t="s">
        <v>10</v>
      </c>
    </row>
    <row r="466" spans="1:16" ht="24" customHeight="1">
      <c r="A466" s="34"/>
      <c r="B466" s="12" t="s">
        <v>10</v>
      </c>
      <c r="C466" s="13">
        <v>5</v>
      </c>
      <c r="D466" s="27"/>
      <c r="E466" s="35"/>
      <c r="F466" s="12" t="s">
        <v>10</v>
      </c>
      <c r="G466" s="13">
        <v>5</v>
      </c>
      <c r="H466" s="27"/>
      <c r="I466" s="36"/>
      <c r="J466" s="12" t="s">
        <v>10</v>
      </c>
      <c r="K466" s="13">
        <v>5</v>
      </c>
      <c r="L466" s="27"/>
      <c r="M466" s="36"/>
      <c r="N466" s="12" t="s">
        <v>10</v>
      </c>
      <c r="O466" s="13">
        <v>5</v>
      </c>
      <c r="P466" s="37"/>
    </row>
    <row r="467" spans="1:16" ht="24" customHeight="1">
      <c r="A467" s="34"/>
      <c r="B467" s="12"/>
      <c r="C467" s="13">
        <v>6</v>
      </c>
      <c r="D467" s="27" t="s">
        <v>10</v>
      </c>
      <c r="E467" s="35"/>
      <c r="F467" s="12"/>
      <c r="G467" s="13">
        <v>6</v>
      </c>
      <c r="H467" s="27" t="s">
        <v>10</v>
      </c>
      <c r="I467" s="36"/>
      <c r="J467" s="12"/>
      <c r="K467" s="13">
        <v>6</v>
      </c>
      <c r="L467" s="27" t="s">
        <v>10</v>
      </c>
      <c r="M467" s="36"/>
      <c r="N467" s="12"/>
      <c r="O467" s="13">
        <v>6</v>
      </c>
      <c r="P467" s="37" t="s">
        <v>10</v>
      </c>
    </row>
    <row r="468" spans="1:16" ht="24" customHeight="1">
      <c r="A468" s="38"/>
      <c r="B468" s="39"/>
      <c r="C468" s="40"/>
      <c r="D468" s="41"/>
      <c r="E468" s="42"/>
      <c r="F468" s="39"/>
      <c r="G468" s="40"/>
      <c r="H468" s="43"/>
      <c r="I468" s="44"/>
      <c r="J468" s="39"/>
      <c r="K468" s="40"/>
      <c r="L468" s="43"/>
      <c r="M468" s="44"/>
      <c r="N468" s="39"/>
      <c r="O468" s="40"/>
      <c r="P468" s="41"/>
    </row>
    <row r="469" spans="1:16" hidden="1"/>
    <row r="470" spans="1:16" ht="30" customHeight="1">
      <c r="A470" s="211" t="str">
        <f>Tabula!CO1</f>
        <v>LR čempionāts</v>
      </c>
      <c r="B470" s="211"/>
      <c r="C470" s="211"/>
      <c r="D470" s="212"/>
      <c r="E470" s="211" t="str">
        <f>Tabula!CO1</f>
        <v>LR čempionāts</v>
      </c>
      <c r="F470" s="211"/>
      <c r="G470" s="211"/>
      <c r="H470" s="212"/>
      <c r="I470" s="211" t="str">
        <f>Tabula!CO1</f>
        <v>LR čempionāts</v>
      </c>
      <c r="J470" s="211"/>
      <c r="K470" s="211"/>
      <c r="L470" s="212"/>
      <c r="M470" s="211" t="str">
        <f>Tabula!CO1</f>
        <v>LR čempionāts</v>
      </c>
      <c r="N470" s="211"/>
      <c r="O470" s="211"/>
      <c r="P470" s="212"/>
    </row>
    <row r="471" spans="1:16" ht="18" customHeight="1">
      <c r="A471" s="5"/>
      <c r="B471" s="213" t="s">
        <v>151</v>
      </c>
      <c r="C471" s="213"/>
      <c r="D471" s="214"/>
      <c r="E471" s="20"/>
      <c r="F471" s="213" t="s">
        <v>152</v>
      </c>
      <c r="G471" s="213"/>
      <c r="H471" s="214"/>
      <c r="I471" s="19"/>
      <c r="J471" s="213" t="s">
        <v>208</v>
      </c>
      <c r="K471" s="213"/>
      <c r="L471" s="214"/>
      <c r="M471" s="19"/>
      <c r="N471" s="213" t="s">
        <v>209</v>
      </c>
      <c r="O471" s="213"/>
      <c r="P471" s="214"/>
    </row>
    <row r="472" spans="1:16" ht="26.25" customHeight="1">
      <c r="A472" s="5">
        <v>24</v>
      </c>
      <c r="B472" s="6" t="str">
        <f>Tabula!B53</f>
        <v>Lāce Ilze</v>
      </c>
      <c r="C472" s="7">
        <v>4</v>
      </c>
      <c r="D472" s="8" t="str">
        <f>Tabula!B13</f>
        <v>Nasteviča Iveta</v>
      </c>
      <c r="E472" s="9">
        <v>23</v>
      </c>
      <c r="F472" s="6" t="str">
        <f>Tabula!B51</f>
        <v>Paparde Evija</v>
      </c>
      <c r="G472" s="7">
        <v>5</v>
      </c>
      <c r="H472" s="8" t="str">
        <f>Tabula!B15</f>
        <v>Mūrniece Gunta</v>
      </c>
      <c r="I472" s="10">
        <v>22</v>
      </c>
      <c r="J472" s="6" t="str">
        <f>Tabula!B49</f>
        <v>Pabērza Mārīte</v>
      </c>
      <c r="K472" s="7">
        <v>6</v>
      </c>
      <c r="L472" s="6" t="str">
        <f>Tabula!B17</f>
        <v>More Ināra</v>
      </c>
      <c r="M472" s="9">
        <v>21</v>
      </c>
      <c r="N472" s="6" t="str">
        <f>Tabula!B47</f>
        <v>Sirmā Evelīna</v>
      </c>
      <c r="O472" s="7">
        <v>7</v>
      </c>
      <c r="P472" s="6" t="str">
        <f>Tabula!B19</f>
        <v>Šķipare Rita</v>
      </c>
    </row>
    <row r="473" spans="1:16" ht="24" customHeight="1">
      <c r="A473" s="5"/>
      <c r="B473" s="12" t="s">
        <v>10</v>
      </c>
      <c r="C473" s="13">
        <v>1</v>
      </c>
      <c r="D473" s="14"/>
      <c r="E473" s="24"/>
      <c r="F473" s="12" t="s">
        <v>10</v>
      </c>
      <c r="G473" s="13">
        <v>1</v>
      </c>
      <c r="H473" s="14"/>
      <c r="I473" s="16"/>
      <c r="J473" s="12" t="s">
        <v>10</v>
      </c>
      <c r="K473" s="13">
        <v>1</v>
      </c>
      <c r="L473" s="14"/>
      <c r="M473" s="16"/>
      <c r="N473" s="12" t="s">
        <v>10</v>
      </c>
      <c r="O473" s="13">
        <v>1</v>
      </c>
      <c r="P473" s="14"/>
    </row>
    <row r="474" spans="1:16" ht="24" customHeight="1">
      <c r="A474" s="5"/>
      <c r="B474" s="12"/>
      <c r="C474" s="13">
        <v>2</v>
      </c>
      <c r="D474" s="14" t="s">
        <v>10</v>
      </c>
      <c r="E474" s="24"/>
      <c r="F474" s="12"/>
      <c r="G474" s="13">
        <v>2</v>
      </c>
      <c r="H474" s="14" t="s">
        <v>10</v>
      </c>
      <c r="I474" s="16"/>
      <c r="J474" s="12"/>
      <c r="K474" s="13">
        <v>2</v>
      </c>
      <c r="L474" s="14" t="s">
        <v>10</v>
      </c>
      <c r="M474" s="16"/>
      <c r="N474" s="12"/>
      <c r="O474" s="13">
        <v>2</v>
      </c>
      <c r="P474" s="14" t="s">
        <v>10</v>
      </c>
    </row>
    <row r="475" spans="1:16" ht="24" customHeight="1">
      <c r="A475" s="5"/>
      <c r="B475" s="12" t="s">
        <v>10</v>
      </c>
      <c r="C475" s="13">
        <v>3</v>
      </c>
      <c r="D475" s="14"/>
      <c r="E475" s="24"/>
      <c r="F475" s="12" t="s">
        <v>10</v>
      </c>
      <c r="G475" s="13">
        <v>3</v>
      </c>
      <c r="H475" s="14"/>
      <c r="I475" s="16"/>
      <c r="J475" s="12" t="s">
        <v>10</v>
      </c>
      <c r="K475" s="13">
        <v>3</v>
      </c>
      <c r="L475" s="14"/>
      <c r="M475" s="16"/>
      <c r="N475" s="12" t="s">
        <v>10</v>
      </c>
      <c r="O475" s="13">
        <v>3</v>
      </c>
      <c r="P475" s="14"/>
    </row>
    <row r="476" spans="1:16" ht="24" customHeight="1">
      <c r="A476" s="5"/>
      <c r="B476" s="12"/>
      <c r="C476" s="13">
        <v>4</v>
      </c>
      <c r="D476" s="14" t="s">
        <v>10</v>
      </c>
      <c r="E476" s="24"/>
      <c r="F476" s="12"/>
      <c r="G476" s="13">
        <v>4</v>
      </c>
      <c r="H476" s="14" t="s">
        <v>10</v>
      </c>
      <c r="I476" s="16"/>
      <c r="J476" s="12"/>
      <c r="K476" s="13">
        <v>4</v>
      </c>
      <c r="L476" s="14" t="s">
        <v>10</v>
      </c>
      <c r="M476" s="16"/>
      <c r="N476" s="12"/>
      <c r="O476" s="13">
        <v>4</v>
      </c>
      <c r="P476" s="14" t="s">
        <v>10</v>
      </c>
    </row>
    <row r="477" spans="1:16" ht="24" customHeight="1">
      <c r="A477" s="5"/>
      <c r="B477" s="12" t="s">
        <v>10</v>
      </c>
      <c r="C477" s="13">
        <v>5</v>
      </c>
      <c r="D477" s="14"/>
      <c r="E477" s="24"/>
      <c r="F477" s="12" t="s">
        <v>10</v>
      </c>
      <c r="G477" s="13">
        <v>5</v>
      </c>
      <c r="H477" s="14"/>
      <c r="I477" s="16"/>
      <c r="J477" s="12" t="s">
        <v>10</v>
      </c>
      <c r="K477" s="13">
        <v>5</v>
      </c>
      <c r="L477" s="14"/>
      <c r="M477" s="16"/>
      <c r="N477" s="12" t="s">
        <v>10</v>
      </c>
      <c r="O477" s="13">
        <v>5</v>
      </c>
      <c r="P477" s="14"/>
    </row>
    <row r="478" spans="1:16" ht="24" customHeight="1">
      <c r="A478" s="5"/>
      <c r="B478" s="12"/>
      <c r="C478" s="13">
        <v>6</v>
      </c>
      <c r="D478" s="14" t="s">
        <v>10</v>
      </c>
      <c r="E478" s="24"/>
      <c r="F478" s="12"/>
      <c r="G478" s="13">
        <v>6</v>
      </c>
      <c r="H478" s="14" t="s">
        <v>10</v>
      </c>
      <c r="I478" s="16"/>
      <c r="J478" s="12"/>
      <c r="K478" s="13">
        <v>6</v>
      </c>
      <c r="L478" s="14" t="s">
        <v>10</v>
      </c>
      <c r="M478" s="16"/>
      <c r="N478" s="12"/>
      <c r="O478" s="13">
        <v>6</v>
      </c>
      <c r="P478" s="14" t="s">
        <v>10</v>
      </c>
    </row>
    <row r="479" spans="1:16" ht="24" customHeight="1">
      <c r="A479" s="5"/>
      <c r="B479" s="12"/>
      <c r="C479" s="13"/>
      <c r="D479" s="14"/>
      <c r="E479" s="25"/>
      <c r="F479" s="12"/>
      <c r="G479" s="13"/>
      <c r="H479" s="14"/>
      <c r="I479" s="22"/>
      <c r="J479" s="12"/>
      <c r="K479" s="13"/>
      <c r="L479" s="14"/>
      <c r="M479" s="22"/>
      <c r="N479" s="12"/>
      <c r="O479" s="13"/>
      <c r="P479" s="14"/>
    </row>
    <row r="480" spans="1:16" ht="30" customHeight="1">
      <c r="A480" s="211" t="str">
        <f>Tabula!CO1</f>
        <v>LR čempionāts</v>
      </c>
      <c r="B480" s="211"/>
      <c r="C480" s="211"/>
      <c r="D480" s="212"/>
      <c r="E480" s="211" t="str">
        <f>Tabula!CO1</f>
        <v>LR čempionāts</v>
      </c>
      <c r="F480" s="211"/>
      <c r="G480" s="211"/>
      <c r="H480" s="212"/>
      <c r="I480" s="211" t="str">
        <f>Tabula!CO1</f>
        <v>LR čempionāts</v>
      </c>
      <c r="J480" s="211"/>
      <c r="K480" s="211"/>
      <c r="L480" s="212"/>
      <c r="M480" s="211" t="str">
        <f>Tabula!CO1</f>
        <v>LR čempionāts</v>
      </c>
      <c r="N480" s="211"/>
      <c r="O480" s="211"/>
      <c r="P480" s="212"/>
    </row>
    <row r="481" spans="1:16" ht="18" customHeight="1">
      <c r="A481" s="5"/>
      <c r="B481" s="213" t="s">
        <v>153</v>
      </c>
      <c r="C481" s="213"/>
      <c r="D481" s="214"/>
      <c r="E481" s="20"/>
      <c r="F481" s="213" t="s">
        <v>154</v>
      </c>
      <c r="G481" s="213"/>
      <c r="H481" s="214"/>
      <c r="I481" s="19"/>
      <c r="J481" s="213" t="s">
        <v>210</v>
      </c>
      <c r="K481" s="213"/>
      <c r="L481" s="214"/>
      <c r="M481" s="19"/>
      <c r="N481" s="213" t="s">
        <v>211</v>
      </c>
      <c r="O481" s="213"/>
      <c r="P481" s="214"/>
    </row>
    <row r="482" spans="1:16" ht="26.25" customHeight="1">
      <c r="A482" s="5">
        <v>20</v>
      </c>
      <c r="B482" s="6" t="str">
        <f>Tabula!B45</f>
        <v>Leite Līga</v>
      </c>
      <c r="C482" s="7">
        <v>8</v>
      </c>
      <c r="D482" s="8" t="str">
        <f>Tabula!B21</f>
        <v>Vīksne Benita</v>
      </c>
      <c r="E482" s="9">
        <v>19</v>
      </c>
      <c r="F482" s="6" t="str">
        <f>Tabula!B43</f>
        <v>Salmiņa Inta</v>
      </c>
      <c r="G482" s="7">
        <v>9</v>
      </c>
      <c r="H482" s="8" t="str">
        <f>Tabula!B23</f>
        <v>Kriščuka Dina</v>
      </c>
      <c r="I482" s="10">
        <v>18</v>
      </c>
      <c r="J482" s="6" t="str">
        <f>Tabula!B41</f>
        <v>Balaka Dace</v>
      </c>
      <c r="K482" s="7">
        <v>10</v>
      </c>
      <c r="L482" s="6" t="str">
        <f>Tabula!B25</f>
        <v>Gusjkova Olga</v>
      </c>
      <c r="M482" s="9">
        <v>17</v>
      </c>
      <c r="N482" s="6">
        <v>39</v>
      </c>
      <c r="O482" s="7">
        <v>11</v>
      </c>
      <c r="P482" s="6" t="str">
        <f>Tabula!B27</f>
        <v>Skulme Inese</v>
      </c>
    </row>
    <row r="483" spans="1:16" ht="24" customHeight="1">
      <c r="A483" s="26"/>
      <c r="B483" s="12" t="s">
        <v>10</v>
      </c>
      <c r="C483" s="13">
        <v>1</v>
      </c>
      <c r="D483" s="27"/>
      <c r="E483" s="28"/>
      <c r="F483" s="29" t="s">
        <v>10</v>
      </c>
      <c r="G483" s="30">
        <v>1</v>
      </c>
      <c r="H483" s="31"/>
      <c r="I483" s="32"/>
      <c r="J483" s="29" t="s">
        <v>10</v>
      </c>
      <c r="K483" s="30">
        <v>1</v>
      </c>
      <c r="L483" s="31"/>
      <c r="M483" s="32"/>
      <c r="N483" s="29" t="s">
        <v>10</v>
      </c>
      <c r="O483" s="30">
        <v>1</v>
      </c>
      <c r="P483" s="33"/>
    </row>
    <row r="484" spans="1:16" ht="24" customHeight="1">
      <c r="A484" s="34"/>
      <c r="B484" s="12"/>
      <c r="C484" s="13">
        <v>2</v>
      </c>
      <c r="D484" s="27" t="s">
        <v>10</v>
      </c>
      <c r="E484" s="35"/>
      <c r="F484" s="12"/>
      <c r="G484" s="13">
        <v>2</v>
      </c>
      <c r="H484" s="27" t="s">
        <v>10</v>
      </c>
      <c r="I484" s="36"/>
      <c r="J484" s="12"/>
      <c r="K484" s="13">
        <v>2</v>
      </c>
      <c r="L484" s="27" t="s">
        <v>10</v>
      </c>
      <c r="M484" s="36"/>
      <c r="N484" s="12"/>
      <c r="O484" s="13">
        <v>2</v>
      </c>
      <c r="P484" s="37" t="s">
        <v>10</v>
      </c>
    </row>
    <row r="485" spans="1:16" ht="24" customHeight="1">
      <c r="A485" s="34"/>
      <c r="B485" s="12" t="s">
        <v>10</v>
      </c>
      <c r="C485" s="13">
        <v>3</v>
      </c>
      <c r="D485" s="27"/>
      <c r="E485" s="35"/>
      <c r="F485" s="12" t="s">
        <v>10</v>
      </c>
      <c r="G485" s="13">
        <v>3</v>
      </c>
      <c r="H485" s="27"/>
      <c r="I485" s="36"/>
      <c r="J485" s="12" t="s">
        <v>10</v>
      </c>
      <c r="K485" s="13">
        <v>3</v>
      </c>
      <c r="L485" s="27"/>
      <c r="M485" s="36"/>
      <c r="N485" s="12" t="s">
        <v>10</v>
      </c>
      <c r="O485" s="13">
        <v>3</v>
      </c>
      <c r="P485" s="37"/>
    </row>
    <row r="486" spans="1:16" ht="24" customHeight="1">
      <c r="A486" s="34"/>
      <c r="B486" s="12"/>
      <c r="C486" s="13">
        <v>4</v>
      </c>
      <c r="D486" s="27" t="s">
        <v>10</v>
      </c>
      <c r="E486" s="35"/>
      <c r="F486" s="12"/>
      <c r="G486" s="13">
        <v>4</v>
      </c>
      <c r="H486" s="27" t="s">
        <v>10</v>
      </c>
      <c r="I486" s="36"/>
      <c r="J486" s="12"/>
      <c r="K486" s="13">
        <v>4</v>
      </c>
      <c r="L486" s="27" t="s">
        <v>10</v>
      </c>
      <c r="M486" s="36"/>
      <c r="N486" s="12"/>
      <c r="O486" s="13">
        <v>4</v>
      </c>
      <c r="P486" s="37" t="s">
        <v>10</v>
      </c>
    </row>
    <row r="487" spans="1:16" ht="24" customHeight="1">
      <c r="A487" s="34"/>
      <c r="B487" s="12" t="s">
        <v>10</v>
      </c>
      <c r="C487" s="13">
        <v>5</v>
      </c>
      <c r="D487" s="27"/>
      <c r="E487" s="35"/>
      <c r="F487" s="12" t="s">
        <v>10</v>
      </c>
      <c r="G487" s="13">
        <v>5</v>
      </c>
      <c r="H487" s="27"/>
      <c r="I487" s="36"/>
      <c r="J487" s="12" t="s">
        <v>10</v>
      </c>
      <c r="K487" s="13">
        <v>5</v>
      </c>
      <c r="L487" s="27"/>
      <c r="M487" s="36"/>
      <c r="N487" s="12" t="s">
        <v>10</v>
      </c>
      <c r="O487" s="13">
        <v>5</v>
      </c>
      <c r="P487" s="37"/>
    </row>
    <row r="488" spans="1:16" ht="24" customHeight="1">
      <c r="A488" s="34"/>
      <c r="B488" s="12"/>
      <c r="C488" s="13">
        <v>6</v>
      </c>
      <c r="D488" s="27" t="s">
        <v>10</v>
      </c>
      <c r="E488" s="35"/>
      <c r="F488" s="12"/>
      <c r="G488" s="13">
        <v>6</v>
      </c>
      <c r="H488" s="27" t="s">
        <v>10</v>
      </c>
      <c r="I488" s="36"/>
      <c r="J488" s="12"/>
      <c r="K488" s="13">
        <v>6</v>
      </c>
      <c r="L488" s="27" t="s">
        <v>10</v>
      </c>
      <c r="M488" s="36"/>
      <c r="N488" s="12"/>
      <c r="O488" s="13">
        <v>6</v>
      </c>
      <c r="P488" s="37" t="s">
        <v>10</v>
      </c>
    </row>
    <row r="489" spans="1:16" ht="24" customHeight="1">
      <c r="A489" s="38"/>
      <c r="B489" s="39"/>
      <c r="C489" s="40"/>
      <c r="D489" s="41"/>
      <c r="E489" s="42"/>
      <c r="F489" s="39"/>
      <c r="G489" s="40"/>
      <c r="H489" s="43"/>
      <c r="I489" s="44"/>
      <c r="J489" s="39"/>
      <c r="K489" s="40"/>
      <c r="L489" s="43"/>
      <c r="M489" s="44"/>
      <c r="N489" s="39"/>
      <c r="O489" s="40"/>
      <c r="P489" s="41"/>
    </row>
    <row r="490" spans="1:16" hidden="1"/>
    <row r="491" spans="1:16" ht="30" customHeight="1">
      <c r="A491" s="211" t="str">
        <f>Tabula!CO1</f>
        <v>LR čempionāts</v>
      </c>
      <c r="B491" s="211"/>
      <c r="C491" s="211"/>
      <c r="D491" s="212"/>
      <c r="E491" s="211" t="str">
        <f>Tabula!CO1</f>
        <v>LR čempionāts</v>
      </c>
      <c r="F491" s="211"/>
      <c r="G491" s="211"/>
      <c r="H491" s="212"/>
      <c r="I491" s="211" t="str">
        <f>Tabula!CO1</f>
        <v>LR čempionāts</v>
      </c>
      <c r="J491" s="211"/>
      <c r="K491" s="211"/>
      <c r="L491" s="212"/>
      <c r="M491" s="211" t="str">
        <f>Tabula!CO1</f>
        <v>LR čempionāts</v>
      </c>
      <c r="N491" s="211"/>
      <c r="O491" s="211"/>
      <c r="P491" s="212"/>
    </row>
    <row r="492" spans="1:16" ht="18" customHeight="1">
      <c r="A492" s="5"/>
      <c r="B492" s="213" t="s">
        <v>155</v>
      </c>
      <c r="C492" s="213"/>
      <c r="D492" s="214"/>
      <c r="E492" s="20"/>
      <c r="F492" s="213" t="s">
        <v>156</v>
      </c>
      <c r="G492" s="213"/>
      <c r="H492" s="214"/>
      <c r="I492" s="19"/>
      <c r="J492" s="213" t="s">
        <v>157</v>
      </c>
      <c r="K492" s="213"/>
      <c r="L492" s="214"/>
      <c r="M492" s="19"/>
      <c r="N492" s="213" t="s">
        <v>150</v>
      </c>
      <c r="O492" s="213"/>
      <c r="P492" s="214"/>
    </row>
    <row r="493" spans="1:16" ht="26.25" customHeight="1">
      <c r="A493" s="5">
        <v>16</v>
      </c>
      <c r="B493" s="6" t="str">
        <f>Tabula!B37</f>
        <v>Lemkina Silvija</v>
      </c>
      <c r="C493" s="7">
        <v>12</v>
      </c>
      <c r="D493" s="8" t="str">
        <f>Tabula!B29</f>
        <v>Balode Vita</v>
      </c>
      <c r="E493" s="9">
        <v>15</v>
      </c>
      <c r="F493" s="6" t="str">
        <f>Tabula!B35</f>
        <v>Dziesma Ilze</v>
      </c>
      <c r="G493" s="7">
        <v>13</v>
      </c>
      <c r="H493" s="8" t="str">
        <f>Tabula!B31</f>
        <v>Skalbe Sintija</v>
      </c>
      <c r="I493" s="10">
        <v>28</v>
      </c>
      <c r="J493" s="6">
        <f>Tabula!B61</f>
        <v>0</v>
      </c>
      <c r="K493" s="7">
        <v>14</v>
      </c>
      <c r="L493" s="6" t="str">
        <f>Tabula!B33</f>
        <v>Pēča Sandra</v>
      </c>
      <c r="M493" s="9">
        <v>27</v>
      </c>
      <c r="N493" s="6" t="str">
        <f>Tabula!B59</f>
        <v>Čakle Ilze</v>
      </c>
      <c r="O493" s="7">
        <v>1</v>
      </c>
      <c r="P493" s="6" t="str">
        <f>Tabula!B7</f>
        <v>Vicinska Daina</v>
      </c>
    </row>
    <row r="494" spans="1:16" ht="24" customHeight="1">
      <c r="A494" s="26"/>
      <c r="B494" s="12" t="s">
        <v>10</v>
      </c>
      <c r="C494" s="13">
        <v>1</v>
      </c>
      <c r="D494" s="27"/>
      <c r="E494" s="28"/>
      <c r="F494" s="29" t="s">
        <v>10</v>
      </c>
      <c r="G494" s="30">
        <v>1</v>
      </c>
      <c r="H494" s="31"/>
      <c r="I494" s="32"/>
      <c r="J494" s="29" t="s">
        <v>10</v>
      </c>
      <c r="K494" s="30">
        <v>1</v>
      </c>
      <c r="L494" s="31"/>
      <c r="M494" s="32"/>
      <c r="N494" s="29" t="s">
        <v>10</v>
      </c>
      <c r="O494" s="30">
        <v>1</v>
      </c>
      <c r="P494" s="33"/>
    </row>
    <row r="495" spans="1:16" ht="24" customHeight="1">
      <c r="A495" s="34"/>
      <c r="B495" s="12"/>
      <c r="C495" s="13">
        <v>2</v>
      </c>
      <c r="D495" s="27" t="s">
        <v>10</v>
      </c>
      <c r="E495" s="35"/>
      <c r="F495" s="12"/>
      <c r="G495" s="13">
        <v>2</v>
      </c>
      <c r="H495" s="27" t="s">
        <v>10</v>
      </c>
      <c r="I495" s="36"/>
      <c r="J495" s="12"/>
      <c r="K495" s="13">
        <v>2</v>
      </c>
      <c r="L495" s="27" t="s">
        <v>10</v>
      </c>
      <c r="M495" s="36"/>
      <c r="N495" s="12"/>
      <c r="O495" s="13">
        <v>2</v>
      </c>
      <c r="P495" s="37" t="s">
        <v>10</v>
      </c>
    </row>
    <row r="496" spans="1:16" ht="24" customHeight="1">
      <c r="A496" s="34"/>
      <c r="B496" s="12" t="s">
        <v>10</v>
      </c>
      <c r="C496" s="13">
        <v>3</v>
      </c>
      <c r="D496" s="27"/>
      <c r="E496" s="35"/>
      <c r="F496" s="12" t="s">
        <v>10</v>
      </c>
      <c r="G496" s="13">
        <v>3</v>
      </c>
      <c r="H496" s="27"/>
      <c r="I496" s="36"/>
      <c r="J496" s="12" t="s">
        <v>10</v>
      </c>
      <c r="K496" s="13">
        <v>3</v>
      </c>
      <c r="L496" s="27"/>
      <c r="M496" s="36"/>
      <c r="N496" s="12" t="s">
        <v>10</v>
      </c>
      <c r="O496" s="13">
        <v>3</v>
      </c>
      <c r="P496" s="37"/>
    </row>
    <row r="497" spans="1:16" ht="24" customHeight="1">
      <c r="A497" s="34"/>
      <c r="B497" s="12"/>
      <c r="C497" s="13">
        <v>4</v>
      </c>
      <c r="D497" s="27" t="s">
        <v>10</v>
      </c>
      <c r="E497" s="35"/>
      <c r="F497" s="12"/>
      <c r="G497" s="13">
        <v>4</v>
      </c>
      <c r="H497" s="27" t="s">
        <v>10</v>
      </c>
      <c r="I497" s="36"/>
      <c r="J497" s="12"/>
      <c r="K497" s="13">
        <v>4</v>
      </c>
      <c r="L497" s="27" t="s">
        <v>10</v>
      </c>
      <c r="M497" s="36"/>
      <c r="N497" s="12"/>
      <c r="O497" s="13">
        <v>4</v>
      </c>
      <c r="P497" s="37" t="s">
        <v>10</v>
      </c>
    </row>
    <row r="498" spans="1:16" ht="24" customHeight="1">
      <c r="A498" s="34"/>
      <c r="B498" s="12" t="s">
        <v>10</v>
      </c>
      <c r="C498" s="13">
        <v>5</v>
      </c>
      <c r="D498" s="27"/>
      <c r="E498" s="35"/>
      <c r="F498" s="12" t="s">
        <v>10</v>
      </c>
      <c r="G498" s="13">
        <v>5</v>
      </c>
      <c r="H498" s="27"/>
      <c r="I498" s="36"/>
      <c r="J498" s="12" t="s">
        <v>10</v>
      </c>
      <c r="K498" s="13">
        <v>5</v>
      </c>
      <c r="L498" s="27"/>
      <c r="M498" s="36"/>
      <c r="N498" s="12" t="s">
        <v>10</v>
      </c>
      <c r="O498" s="13">
        <v>5</v>
      </c>
      <c r="P498" s="37"/>
    </row>
    <row r="499" spans="1:16" ht="24" customHeight="1">
      <c r="A499" s="34"/>
      <c r="B499" s="12"/>
      <c r="C499" s="13">
        <v>6</v>
      </c>
      <c r="D499" s="27" t="s">
        <v>10</v>
      </c>
      <c r="E499" s="35"/>
      <c r="F499" s="12"/>
      <c r="G499" s="13">
        <v>6</v>
      </c>
      <c r="H499" s="27" t="s">
        <v>10</v>
      </c>
      <c r="I499" s="36"/>
      <c r="J499" s="12"/>
      <c r="K499" s="13">
        <v>6</v>
      </c>
      <c r="L499" s="27" t="s">
        <v>10</v>
      </c>
      <c r="M499" s="36"/>
      <c r="N499" s="12"/>
      <c r="O499" s="13">
        <v>6</v>
      </c>
      <c r="P499" s="37" t="s">
        <v>10</v>
      </c>
    </row>
    <row r="500" spans="1:16" ht="24" customHeight="1">
      <c r="A500" s="38"/>
      <c r="B500" s="39"/>
      <c r="C500" s="40"/>
      <c r="D500" s="41"/>
      <c r="E500" s="42"/>
      <c r="F500" s="39"/>
      <c r="G500" s="40"/>
      <c r="H500" s="43"/>
      <c r="I500" s="44"/>
      <c r="J500" s="39"/>
      <c r="K500" s="40"/>
      <c r="L500" s="43"/>
      <c r="M500" s="44"/>
      <c r="N500" s="39"/>
      <c r="O500" s="40"/>
      <c r="P500" s="41"/>
    </row>
  </sheetData>
  <mergeCells count="392">
    <mergeCell ref="A491:D491"/>
    <mergeCell ref="E491:H491"/>
    <mergeCell ref="I491:L491"/>
    <mergeCell ref="M491:P491"/>
    <mergeCell ref="B492:D492"/>
    <mergeCell ref="F492:H492"/>
    <mergeCell ref="J492:L492"/>
    <mergeCell ref="N492:P492"/>
    <mergeCell ref="A1:D1"/>
    <mergeCell ref="E1:H1"/>
    <mergeCell ref="I1:L1"/>
    <mergeCell ref="M1:P1"/>
    <mergeCell ref="B2:D2"/>
    <mergeCell ref="F2:H2"/>
    <mergeCell ref="J2:L2"/>
    <mergeCell ref="N2:P2"/>
    <mergeCell ref="A11:D11"/>
    <mergeCell ref="E11:H11"/>
    <mergeCell ref="I11:L11"/>
    <mergeCell ref="M11:P11"/>
    <mergeCell ref="B12:D12"/>
    <mergeCell ref="F12:H12"/>
    <mergeCell ref="J12:L12"/>
    <mergeCell ref="N12:P12"/>
    <mergeCell ref="A21:D21"/>
    <mergeCell ref="E21:H21"/>
    <mergeCell ref="I21:L21"/>
    <mergeCell ref="M21:P21"/>
    <mergeCell ref="B22:D22"/>
    <mergeCell ref="F22:H22"/>
    <mergeCell ref="J22:L22"/>
    <mergeCell ref="N22:P22"/>
    <mergeCell ref="A31:D31"/>
    <mergeCell ref="E31:H31"/>
    <mergeCell ref="I31:L31"/>
    <mergeCell ref="M31:P31"/>
    <mergeCell ref="B32:D32"/>
    <mergeCell ref="F32:H32"/>
    <mergeCell ref="J32:L32"/>
    <mergeCell ref="N32:P32"/>
    <mergeCell ref="A41:D41"/>
    <mergeCell ref="E41:H41"/>
    <mergeCell ref="I41:L41"/>
    <mergeCell ref="M41:P41"/>
    <mergeCell ref="B42:D42"/>
    <mergeCell ref="F42:H42"/>
    <mergeCell ref="J42:L42"/>
    <mergeCell ref="N42:P42"/>
    <mergeCell ref="A51:D51"/>
    <mergeCell ref="E51:H51"/>
    <mergeCell ref="I51:L51"/>
    <mergeCell ref="M51:P51"/>
    <mergeCell ref="B52:D52"/>
    <mergeCell ref="F52:H52"/>
    <mergeCell ref="J52:L52"/>
    <mergeCell ref="N52:P52"/>
    <mergeCell ref="A61:D61"/>
    <mergeCell ref="E61:H61"/>
    <mergeCell ref="I61:L61"/>
    <mergeCell ref="M61:P61"/>
    <mergeCell ref="B62:D62"/>
    <mergeCell ref="F62:H62"/>
    <mergeCell ref="J62:L62"/>
    <mergeCell ref="N62:P62"/>
    <mergeCell ref="A71:D71"/>
    <mergeCell ref="E71:H71"/>
    <mergeCell ref="I71:L71"/>
    <mergeCell ref="M71:P71"/>
    <mergeCell ref="B72:D72"/>
    <mergeCell ref="F72:H72"/>
    <mergeCell ref="J72:L72"/>
    <mergeCell ref="N72:P72"/>
    <mergeCell ref="A81:D81"/>
    <mergeCell ref="E81:H81"/>
    <mergeCell ref="I81:L81"/>
    <mergeCell ref="M81:P81"/>
    <mergeCell ref="B82:D82"/>
    <mergeCell ref="F82:H82"/>
    <mergeCell ref="J82:L82"/>
    <mergeCell ref="N82:P82"/>
    <mergeCell ref="A91:D91"/>
    <mergeCell ref="E91:H91"/>
    <mergeCell ref="I91:L91"/>
    <mergeCell ref="M91:P91"/>
    <mergeCell ref="B92:D92"/>
    <mergeCell ref="F92:H92"/>
    <mergeCell ref="J92:L92"/>
    <mergeCell ref="N92:P92"/>
    <mergeCell ref="A101:D101"/>
    <mergeCell ref="E101:H101"/>
    <mergeCell ref="I101:L101"/>
    <mergeCell ref="M101:P101"/>
    <mergeCell ref="B102:D102"/>
    <mergeCell ref="F102:H102"/>
    <mergeCell ref="J102:L102"/>
    <mergeCell ref="N102:P102"/>
    <mergeCell ref="A111:D111"/>
    <mergeCell ref="E111:H111"/>
    <mergeCell ref="I111:L111"/>
    <mergeCell ref="M111:P111"/>
    <mergeCell ref="B112:D112"/>
    <mergeCell ref="F112:H112"/>
    <mergeCell ref="J112:L112"/>
    <mergeCell ref="N112:P112"/>
    <mergeCell ref="A121:D121"/>
    <mergeCell ref="E121:H121"/>
    <mergeCell ref="I121:L121"/>
    <mergeCell ref="M121:P121"/>
    <mergeCell ref="B122:D122"/>
    <mergeCell ref="F122:H122"/>
    <mergeCell ref="J122:L122"/>
    <mergeCell ref="N122:P122"/>
    <mergeCell ref="A131:D131"/>
    <mergeCell ref="E131:H131"/>
    <mergeCell ref="I131:L131"/>
    <mergeCell ref="M131:P131"/>
    <mergeCell ref="B132:D132"/>
    <mergeCell ref="F132:H132"/>
    <mergeCell ref="J132:L132"/>
    <mergeCell ref="N132:P132"/>
    <mergeCell ref="A141:D141"/>
    <mergeCell ref="E141:H141"/>
    <mergeCell ref="I141:L141"/>
    <mergeCell ref="M141:P141"/>
    <mergeCell ref="B142:D142"/>
    <mergeCell ref="F142:H142"/>
    <mergeCell ref="J142:L142"/>
    <mergeCell ref="N142:P142"/>
    <mergeCell ref="A151:D151"/>
    <mergeCell ref="E151:H151"/>
    <mergeCell ref="I151:L151"/>
    <mergeCell ref="M151:P151"/>
    <mergeCell ref="B152:D152"/>
    <mergeCell ref="F152:H152"/>
    <mergeCell ref="J152:L152"/>
    <mergeCell ref="N152:P152"/>
    <mergeCell ref="A161:D161"/>
    <mergeCell ref="E161:H161"/>
    <mergeCell ref="I161:L161"/>
    <mergeCell ref="M161:P161"/>
    <mergeCell ref="B162:D162"/>
    <mergeCell ref="F162:H162"/>
    <mergeCell ref="J162:L162"/>
    <mergeCell ref="N162:P162"/>
    <mergeCell ref="A171:D171"/>
    <mergeCell ref="E171:H171"/>
    <mergeCell ref="I171:L171"/>
    <mergeCell ref="M171:P171"/>
    <mergeCell ref="B172:D172"/>
    <mergeCell ref="F172:H172"/>
    <mergeCell ref="J172:L172"/>
    <mergeCell ref="N172:P172"/>
    <mergeCell ref="A181:D181"/>
    <mergeCell ref="E181:H181"/>
    <mergeCell ref="I181:L181"/>
    <mergeCell ref="M181:P181"/>
    <mergeCell ref="B182:D182"/>
    <mergeCell ref="F182:H182"/>
    <mergeCell ref="J182:L182"/>
    <mergeCell ref="N182:P182"/>
    <mergeCell ref="A191:D191"/>
    <mergeCell ref="E191:H191"/>
    <mergeCell ref="I191:L191"/>
    <mergeCell ref="M191:P191"/>
    <mergeCell ref="B192:D192"/>
    <mergeCell ref="F192:H192"/>
    <mergeCell ref="J192:L192"/>
    <mergeCell ref="N192:P192"/>
    <mergeCell ref="A201:D201"/>
    <mergeCell ref="E201:H201"/>
    <mergeCell ref="I201:L201"/>
    <mergeCell ref="M201:P201"/>
    <mergeCell ref="B202:D202"/>
    <mergeCell ref="F202:H202"/>
    <mergeCell ref="J202:L202"/>
    <mergeCell ref="N202:P202"/>
    <mergeCell ref="A211:D211"/>
    <mergeCell ref="E211:H211"/>
    <mergeCell ref="I211:L211"/>
    <mergeCell ref="M211:P211"/>
    <mergeCell ref="B212:D212"/>
    <mergeCell ref="F212:H212"/>
    <mergeCell ref="J212:L212"/>
    <mergeCell ref="N212:P212"/>
    <mergeCell ref="A221:D221"/>
    <mergeCell ref="E221:H221"/>
    <mergeCell ref="I221:L221"/>
    <mergeCell ref="M221:P221"/>
    <mergeCell ref="B222:D222"/>
    <mergeCell ref="F222:H222"/>
    <mergeCell ref="J222:L222"/>
    <mergeCell ref="N222:P222"/>
    <mergeCell ref="A231:D231"/>
    <mergeCell ref="E231:H231"/>
    <mergeCell ref="I231:L231"/>
    <mergeCell ref="M231:P231"/>
    <mergeCell ref="B232:D232"/>
    <mergeCell ref="F232:H232"/>
    <mergeCell ref="J232:L232"/>
    <mergeCell ref="N232:P232"/>
    <mergeCell ref="A241:D241"/>
    <mergeCell ref="E241:H241"/>
    <mergeCell ref="I241:L241"/>
    <mergeCell ref="M241:P241"/>
    <mergeCell ref="B242:D242"/>
    <mergeCell ref="F242:H242"/>
    <mergeCell ref="J242:L242"/>
    <mergeCell ref="N242:P242"/>
    <mergeCell ref="A251:D251"/>
    <mergeCell ref="E251:H251"/>
    <mergeCell ref="I251:L251"/>
    <mergeCell ref="M251:P251"/>
    <mergeCell ref="B252:D252"/>
    <mergeCell ref="F252:H252"/>
    <mergeCell ref="J252:L252"/>
    <mergeCell ref="N252:P252"/>
    <mergeCell ref="A261:D261"/>
    <mergeCell ref="E261:H261"/>
    <mergeCell ref="I261:L261"/>
    <mergeCell ref="M261:P261"/>
    <mergeCell ref="B262:D262"/>
    <mergeCell ref="F262:H262"/>
    <mergeCell ref="J262:L262"/>
    <mergeCell ref="N262:P262"/>
    <mergeCell ref="A271:D271"/>
    <mergeCell ref="E271:H271"/>
    <mergeCell ref="I271:L271"/>
    <mergeCell ref="M271:P271"/>
    <mergeCell ref="B272:D272"/>
    <mergeCell ref="F272:H272"/>
    <mergeCell ref="J272:L272"/>
    <mergeCell ref="N272:P272"/>
    <mergeCell ref="A281:D281"/>
    <mergeCell ref="E281:H281"/>
    <mergeCell ref="I281:L281"/>
    <mergeCell ref="M281:P281"/>
    <mergeCell ref="B282:D282"/>
    <mergeCell ref="F282:H282"/>
    <mergeCell ref="J282:L282"/>
    <mergeCell ref="N282:P282"/>
    <mergeCell ref="A291:D291"/>
    <mergeCell ref="E291:H291"/>
    <mergeCell ref="I291:L291"/>
    <mergeCell ref="M291:P291"/>
    <mergeCell ref="B292:D292"/>
    <mergeCell ref="F292:H292"/>
    <mergeCell ref="J292:L292"/>
    <mergeCell ref="N292:P292"/>
    <mergeCell ref="A301:D301"/>
    <mergeCell ref="E301:H301"/>
    <mergeCell ref="I301:L301"/>
    <mergeCell ref="M301:P301"/>
    <mergeCell ref="B302:D302"/>
    <mergeCell ref="F302:H302"/>
    <mergeCell ref="J302:L302"/>
    <mergeCell ref="N302:P302"/>
    <mergeCell ref="A311:D311"/>
    <mergeCell ref="E311:H311"/>
    <mergeCell ref="I311:L311"/>
    <mergeCell ref="M311:P311"/>
    <mergeCell ref="B312:D312"/>
    <mergeCell ref="F312:H312"/>
    <mergeCell ref="J312:L312"/>
    <mergeCell ref="N312:P312"/>
    <mergeCell ref="A322:D322"/>
    <mergeCell ref="E322:H322"/>
    <mergeCell ref="I322:L322"/>
    <mergeCell ref="M322:P322"/>
    <mergeCell ref="B323:D323"/>
    <mergeCell ref="F323:H323"/>
    <mergeCell ref="J323:L323"/>
    <mergeCell ref="N323:P323"/>
    <mergeCell ref="A332:D332"/>
    <mergeCell ref="E332:H332"/>
    <mergeCell ref="I332:L332"/>
    <mergeCell ref="M332:P332"/>
    <mergeCell ref="B333:D333"/>
    <mergeCell ref="F333:H333"/>
    <mergeCell ref="J333:L333"/>
    <mergeCell ref="N333:P333"/>
    <mergeCell ref="A343:D343"/>
    <mergeCell ref="E343:H343"/>
    <mergeCell ref="I343:L343"/>
    <mergeCell ref="M343:P343"/>
    <mergeCell ref="B344:D344"/>
    <mergeCell ref="F344:H344"/>
    <mergeCell ref="J344:L344"/>
    <mergeCell ref="N344:P344"/>
    <mergeCell ref="A353:D353"/>
    <mergeCell ref="E353:H353"/>
    <mergeCell ref="I353:L353"/>
    <mergeCell ref="M353:P353"/>
    <mergeCell ref="B354:D354"/>
    <mergeCell ref="F354:H354"/>
    <mergeCell ref="J354:L354"/>
    <mergeCell ref="N354:P354"/>
    <mergeCell ref="A364:D364"/>
    <mergeCell ref="E364:H364"/>
    <mergeCell ref="I364:L364"/>
    <mergeCell ref="M364:P364"/>
    <mergeCell ref="B365:D365"/>
    <mergeCell ref="F365:H365"/>
    <mergeCell ref="J365:L365"/>
    <mergeCell ref="N365:P365"/>
    <mergeCell ref="A374:D374"/>
    <mergeCell ref="E374:H374"/>
    <mergeCell ref="I374:L374"/>
    <mergeCell ref="M374:P374"/>
    <mergeCell ref="B375:D375"/>
    <mergeCell ref="F375:H375"/>
    <mergeCell ref="J375:L375"/>
    <mergeCell ref="N375:P375"/>
    <mergeCell ref="A386:D386"/>
    <mergeCell ref="E386:H386"/>
    <mergeCell ref="I386:L386"/>
    <mergeCell ref="M386:P386"/>
    <mergeCell ref="B387:D387"/>
    <mergeCell ref="F387:H387"/>
    <mergeCell ref="J387:L387"/>
    <mergeCell ref="N387:P387"/>
    <mergeCell ref="A396:D396"/>
    <mergeCell ref="E396:H396"/>
    <mergeCell ref="I396:L396"/>
    <mergeCell ref="M396:P396"/>
    <mergeCell ref="B397:D397"/>
    <mergeCell ref="F397:H397"/>
    <mergeCell ref="J397:L397"/>
    <mergeCell ref="N397:P397"/>
    <mergeCell ref="A407:D407"/>
    <mergeCell ref="E407:H407"/>
    <mergeCell ref="I407:L407"/>
    <mergeCell ref="M407:P407"/>
    <mergeCell ref="B408:D408"/>
    <mergeCell ref="F408:H408"/>
    <mergeCell ref="J408:L408"/>
    <mergeCell ref="N408:P408"/>
    <mergeCell ref="A417:D417"/>
    <mergeCell ref="E417:H417"/>
    <mergeCell ref="I417:L417"/>
    <mergeCell ref="M417:P417"/>
    <mergeCell ref="B418:D418"/>
    <mergeCell ref="F418:H418"/>
    <mergeCell ref="J418:L418"/>
    <mergeCell ref="N418:P418"/>
    <mergeCell ref="A428:D428"/>
    <mergeCell ref="E428:H428"/>
    <mergeCell ref="I428:L428"/>
    <mergeCell ref="M428:P428"/>
    <mergeCell ref="B429:D429"/>
    <mergeCell ref="F429:H429"/>
    <mergeCell ref="J429:L429"/>
    <mergeCell ref="N429:P429"/>
    <mergeCell ref="A438:D438"/>
    <mergeCell ref="E438:H438"/>
    <mergeCell ref="I438:L438"/>
    <mergeCell ref="M438:P438"/>
    <mergeCell ref="B439:D439"/>
    <mergeCell ref="F439:H439"/>
    <mergeCell ref="J439:L439"/>
    <mergeCell ref="N439:P439"/>
    <mergeCell ref="A449:D449"/>
    <mergeCell ref="E449:H449"/>
    <mergeCell ref="I449:L449"/>
    <mergeCell ref="M449:P449"/>
    <mergeCell ref="B450:D450"/>
    <mergeCell ref="F450:H450"/>
    <mergeCell ref="J450:L450"/>
    <mergeCell ref="N450:P450"/>
    <mergeCell ref="A459:D459"/>
    <mergeCell ref="E459:H459"/>
    <mergeCell ref="I459:L459"/>
    <mergeCell ref="M459:P459"/>
    <mergeCell ref="A480:D480"/>
    <mergeCell ref="E480:H480"/>
    <mergeCell ref="I480:L480"/>
    <mergeCell ref="M480:P480"/>
    <mergeCell ref="B481:D481"/>
    <mergeCell ref="F481:H481"/>
    <mergeCell ref="J481:L481"/>
    <mergeCell ref="N481:P481"/>
    <mergeCell ref="B460:D460"/>
    <mergeCell ref="F460:H460"/>
    <mergeCell ref="J460:L460"/>
    <mergeCell ref="N460:P460"/>
    <mergeCell ref="A470:D470"/>
    <mergeCell ref="E470:H470"/>
    <mergeCell ref="I470:L470"/>
    <mergeCell ref="M470:P470"/>
    <mergeCell ref="B471:D471"/>
    <mergeCell ref="F471:H471"/>
    <mergeCell ref="J471:L471"/>
    <mergeCell ref="N471:P471"/>
  </mergeCells>
  <phoneticPr fontId="0" type="noConversion"/>
  <pageMargins left="0" right="0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3"/>
  <dimension ref="A3:AS18"/>
  <sheetViews>
    <sheetView zoomScale="110" zoomScaleNormal="110" workbookViewId="0">
      <selection activeCell="AD12" sqref="AD12"/>
    </sheetView>
  </sheetViews>
  <sheetFormatPr defaultRowHeight="12.75"/>
  <cols>
    <col min="1" max="1" width="5.7109375" customWidth="1"/>
    <col min="2" max="2" width="4" customWidth="1"/>
    <col min="3" max="3" width="2.7109375" customWidth="1"/>
    <col min="4" max="4" width="4" customWidth="1"/>
    <col min="5" max="5" width="4.140625" customWidth="1"/>
    <col min="6" max="6" width="2.7109375" customWidth="1"/>
    <col min="7" max="8" width="4" customWidth="1"/>
    <col min="9" max="9" width="2.85546875" customWidth="1"/>
    <col min="10" max="11" width="4" customWidth="1"/>
    <col min="12" max="12" width="2.7109375" customWidth="1"/>
    <col min="13" max="14" width="4" customWidth="1"/>
    <col min="15" max="15" width="2.7109375" customWidth="1"/>
    <col min="16" max="17" width="4" customWidth="1"/>
    <col min="18" max="18" width="2.7109375" customWidth="1"/>
    <col min="19" max="20" width="4" customWidth="1"/>
    <col min="21" max="21" width="2.7109375" customWidth="1"/>
    <col min="22" max="23" width="4" customWidth="1"/>
    <col min="24" max="24" width="2.7109375" customWidth="1"/>
    <col min="25" max="26" width="4" customWidth="1"/>
    <col min="27" max="27" width="2.7109375" customWidth="1"/>
    <col min="28" max="29" width="4" customWidth="1"/>
    <col min="30" max="30" width="2.7109375" customWidth="1"/>
    <col min="31" max="32" width="4" customWidth="1"/>
    <col min="33" max="33" width="2.7109375" customWidth="1"/>
    <col min="34" max="35" width="4" customWidth="1"/>
    <col min="36" max="36" width="2.7109375" customWidth="1"/>
    <col min="37" max="38" width="4" customWidth="1"/>
    <col min="39" max="39" width="2.7109375" customWidth="1"/>
    <col min="40" max="41" width="4" customWidth="1"/>
    <col min="42" max="42" width="2.7109375" customWidth="1"/>
    <col min="43" max="43" width="4" customWidth="1"/>
    <col min="44" max="44" width="6.140625" customWidth="1"/>
    <col min="45" max="45" width="2.5703125" hidden="1" customWidth="1"/>
  </cols>
  <sheetData>
    <row r="3" spans="1:45" ht="20.25">
      <c r="A3" s="221" t="s">
        <v>158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3"/>
    </row>
    <row r="4" spans="1:45" ht="15.75">
      <c r="A4" s="57" t="s">
        <v>159</v>
      </c>
      <c r="B4" s="224">
        <v>1</v>
      </c>
      <c r="C4" s="225"/>
      <c r="D4" s="226"/>
      <c r="E4" s="224">
        <v>2</v>
      </c>
      <c r="F4" s="225"/>
      <c r="G4" s="226"/>
      <c r="H4" s="224">
        <v>3</v>
      </c>
      <c r="I4" s="225"/>
      <c r="J4" s="226"/>
      <c r="K4" s="224">
        <v>4</v>
      </c>
      <c r="L4" s="225"/>
      <c r="M4" s="226"/>
      <c r="N4" s="224">
        <v>5</v>
      </c>
      <c r="O4" s="225"/>
      <c r="P4" s="226"/>
      <c r="Q4" s="224">
        <v>6</v>
      </c>
      <c r="R4" s="225"/>
      <c r="S4" s="226"/>
      <c r="T4" s="224">
        <v>7</v>
      </c>
      <c r="U4" s="225"/>
      <c r="V4" s="226"/>
      <c r="W4" s="224">
        <v>8</v>
      </c>
      <c r="X4" s="225"/>
      <c r="Y4" s="226"/>
      <c r="Z4" s="224">
        <v>9</v>
      </c>
      <c r="AA4" s="225"/>
      <c r="AB4" s="226"/>
      <c r="AC4" s="224">
        <v>10</v>
      </c>
      <c r="AD4" s="225"/>
      <c r="AE4" s="226"/>
      <c r="AF4" s="224">
        <v>11</v>
      </c>
      <c r="AG4" s="225"/>
      <c r="AH4" s="226"/>
      <c r="AI4" s="224">
        <v>12</v>
      </c>
      <c r="AJ4" s="225"/>
      <c r="AK4" s="226"/>
      <c r="AL4" s="224">
        <v>13</v>
      </c>
      <c r="AM4" s="225"/>
      <c r="AN4" s="226"/>
      <c r="AO4" s="224">
        <v>14</v>
      </c>
      <c r="AP4" s="225"/>
      <c r="AQ4" s="226"/>
      <c r="AR4" s="57" t="s">
        <v>159</v>
      </c>
      <c r="AS4" s="57"/>
    </row>
    <row r="5" spans="1:45" ht="15.75">
      <c r="A5" s="58">
        <v>1</v>
      </c>
      <c r="B5" s="59">
        <v>1</v>
      </c>
      <c r="C5" s="60" t="s">
        <v>160</v>
      </c>
      <c r="D5" s="61">
        <v>28</v>
      </c>
      <c r="E5" s="62">
        <v>2</v>
      </c>
      <c r="F5" s="60" t="s">
        <v>160</v>
      </c>
      <c r="G5" s="63">
        <v>27</v>
      </c>
      <c r="H5" s="59">
        <v>3</v>
      </c>
      <c r="I5" s="60" t="s">
        <v>160</v>
      </c>
      <c r="J5" s="61">
        <v>26</v>
      </c>
      <c r="K5" s="62">
        <v>4</v>
      </c>
      <c r="L5" s="60" t="s">
        <v>160</v>
      </c>
      <c r="M5" s="63">
        <v>25</v>
      </c>
      <c r="N5" s="59">
        <v>5</v>
      </c>
      <c r="O5" s="60" t="s">
        <v>160</v>
      </c>
      <c r="P5" s="61">
        <v>24</v>
      </c>
      <c r="Q5" s="62">
        <v>6</v>
      </c>
      <c r="R5" s="60" t="s">
        <v>160</v>
      </c>
      <c r="S5" s="63">
        <v>23</v>
      </c>
      <c r="T5" s="59">
        <v>7</v>
      </c>
      <c r="U5" s="60" t="s">
        <v>160</v>
      </c>
      <c r="V5" s="61">
        <v>22</v>
      </c>
      <c r="W5" s="62">
        <v>8</v>
      </c>
      <c r="X5" s="60" t="s">
        <v>160</v>
      </c>
      <c r="Y5" s="63">
        <v>21</v>
      </c>
      <c r="Z5" s="59">
        <v>9</v>
      </c>
      <c r="AA5" s="60" t="s">
        <v>160</v>
      </c>
      <c r="AB5" s="61">
        <v>20</v>
      </c>
      <c r="AC5" s="62">
        <v>10</v>
      </c>
      <c r="AD5" s="60" t="s">
        <v>160</v>
      </c>
      <c r="AE5" s="63">
        <v>19</v>
      </c>
      <c r="AF5" s="59">
        <v>11</v>
      </c>
      <c r="AG5" s="60" t="s">
        <v>160</v>
      </c>
      <c r="AH5" s="61">
        <v>18</v>
      </c>
      <c r="AI5" s="62">
        <v>12</v>
      </c>
      <c r="AJ5" s="60" t="s">
        <v>160</v>
      </c>
      <c r="AK5" s="63">
        <v>17</v>
      </c>
      <c r="AL5" s="59">
        <v>13</v>
      </c>
      <c r="AM5" s="60" t="s">
        <v>160</v>
      </c>
      <c r="AN5" s="61">
        <v>16</v>
      </c>
      <c r="AO5" s="62">
        <v>14</v>
      </c>
      <c r="AP5" s="60" t="s">
        <v>160</v>
      </c>
      <c r="AQ5" s="63">
        <v>15</v>
      </c>
      <c r="AR5" s="219">
        <v>1</v>
      </c>
      <c r="AS5" s="220"/>
    </row>
    <row r="6" spans="1:45" ht="15.75">
      <c r="A6" s="64">
        <v>2</v>
      </c>
      <c r="B6" s="65">
        <v>16</v>
      </c>
      <c r="C6" s="66" t="s">
        <v>160</v>
      </c>
      <c r="D6" s="67">
        <v>14</v>
      </c>
      <c r="E6" s="68">
        <v>15</v>
      </c>
      <c r="F6" s="66" t="s">
        <v>160</v>
      </c>
      <c r="G6" s="69">
        <v>1</v>
      </c>
      <c r="H6" s="65">
        <v>28</v>
      </c>
      <c r="I6" s="66" t="s">
        <v>160</v>
      </c>
      <c r="J6" s="67">
        <v>2</v>
      </c>
      <c r="K6" s="68">
        <v>27</v>
      </c>
      <c r="L6" s="66" t="s">
        <v>160</v>
      </c>
      <c r="M6" s="69">
        <v>3</v>
      </c>
      <c r="N6" s="65">
        <v>26</v>
      </c>
      <c r="O6" s="66" t="s">
        <v>160</v>
      </c>
      <c r="P6" s="67">
        <v>4</v>
      </c>
      <c r="Q6" s="68">
        <v>25</v>
      </c>
      <c r="R6" s="66" t="s">
        <v>160</v>
      </c>
      <c r="S6" s="69">
        <v>5</v>
      </c>
      <c r="T6" s="65">
        <v>24</v>
      </c>
      <c r="U6" s="66" t="s">
        <v>160</v>
      </c>
      <c r="V6" s="67">
        <v>6</v>
      </c>
      <c r="W6" s="68">
        <v>23</v>
      </c>
      <c r="X6" s="66" t="s">
        <v>160</v>
      </c>
      <c r="Y6" s="69">
        <v>7</v>
      </c>
      <c r="Z6" s="65">
        <v>22</v>
      </c>
      <c r="AA6" s="66" t="s">
        <v>160</v>
      </c>
      <c r="AB6" s="67">
        <v>8</v>
      </c>
      <c r="AC6" s="68">
        <v>21</v>
      </c>
      <c r="AD6" s="66" t="s">
        <v>160</v>
      </c>
      <c r="AE6" s="69">
        <v>9</v>
      </c>
      <c r="AF6" s="65">
        <v>20</v>
      </c>
      <c r="AG6" s="66" t="s">
        <v>160</v>
      </c>
      <c r="AH6" s="67">
        <v>10</v>
      </c>
      <c r="AI6" s="68">
        <v>19</v>
      </c>
      <c r="AJ6" s="66" t="s">
        <v>160</v>
      </c>
      <c r="AK6" s="69">
        <v>11</v>
      </c>
      <c r="AL6" s="65">
        <v>18</v>
      </c>
      <c r="AM6" s="66" t="s">
        <v>160</v>
      </c>
      <c r="AN6" s="67">
        <v>12</v>
      </c>
      <c r="AO6" s="68">
        <v>17</v>
      </c>
      <c r="AP6" s="66" t="s">
        <v>160</v>
      </c>
      <c r="AQ6" s="69">
        <v>13</v>
      </c>
      <c r="AR6" s="215">
        <v>2</v>
      </c>
      <c r="AS6" s="216"/>
    </row>
    <row r="7" spans="1:45" ht="15.75">
      <c r="A7" s="64">
        <v>3</v>
      </c>
      <c r="B7" s="70">
        <v>13</v>
      </c>
      <c r="C7" s="66" t="s">
        <v>160</v>
      </c>
      <c r="D7" s="71">
        <v>18</v>
      </c>
      <c r="E7" s="72">
        <v>14</v>
      </c>
      <c r="F7" s="73" t="s">
        <v>160</v>
      </c>
      <c r="G7" s="74">
        <v>17</v>
      </c>
      <c r="H7" s="70">
        <v>1</v>
      </c>
      <c r="I7" s="73" t="s">
        <v>160</v>
      </c>
      <c r="J7" s="71">
        <v>16</v>
      </c>
      <c r="K7" s="72">
        <v>2</v>
      </c>
      <c r="L7" s="73" t="s">
        <v>160</v>
      </c>
      <c r="M7" s="74">
        <v>15</v>
      </c>
      <c r="N7" s="70">
        <v>3</v>
      </c>
      <c r="O7" s="73" t="s">
        <v>160</v>
      </c>
      <c r="P7" s="71">
        <v>28</v>
      </c>
      <c r="Q7" s="72">
        <v>4</v>
      </c>
      <c r="R7" s="73" t="s">
        <v>160</v>
      </c>
      <c r="S7" s="74">
        <v>27</v>
      </c>
      <c r="T7" s="70">
        <v>5</v>
      </c>
      <c r="U7" s="73" t="s">
        <v>160</v>
      </c>
      <c r="V7" s="71">
        <v>26</v>
      </c>
      <c r="W7" s="72">
        <v>6</v>
      </c>
      <c r="X7" s="73" t="s">
        <v>160</v>
      </c>
      <c r="Y7" s="74">
        <v>25</v>
      </c>
      <c r="Z7" s="70">
        <v>7</v>
      </c>
      <c r="AA7" s="66" t="s">
        <v>160</v>
      </c>
      <c r="AB7" s="71">
        <v>24</v>
      </c>
      <c r="AC7" s="72">
        <v>8</v>
      </c>
      <c r="AD7" s="66" t="s">
        <v>160</v>
      </c>
      <c r="AE7" s="74">
        <v>23</v>
      </c>
      <c r="AF7" s="70">
        <v>9</v>
      </c>
      <c r="AG7" s="66" t="s">
        <v>160</v>
      </c>
      <c r="AH7" s="71">
        <v>22</v>
      </c>
      <c r="AI7" s="72">
        <v>10</v>
      </c>
      <c r="AJ7" s="73" t="s">
        <v>160</v>
      </c>
      <c r="AK7" s="74">
        <v>21</v>
      </c>
      <c r="AL7" s="70">
        <v>11</v>
      </c>
      <c r="AM7" s="66" t="s">
        <v>160</v>
      </c>
      <c r="AN7" s="71">
        <v>20</v>
      </c>
      <c r="AO7" s="72">
        <v>12</v>
      </c>
      <c r="AP7" s="73" t="s">
        <v>160</v>
      </c>
      <c r="AQ7" s="74">
        <v>19</v>
      </c>
      <c r="AR7" s="215">
        <v>3</v>
      </c>
      <c r="AS7" s="216"/>
    </row>
    <row r="8" spans="1:45" ht="15.75">
      <c r="A8" s="64">
        <v>4</v>
      </c>
      <c r="B8" s="70">
        <v>20</v>
      </c>
      <c r="C8" s="66" t="s">
        <v>160</v>
      </c>
      <c r="D8" s="71">
        <v>12</v>
      </c>
      <c r="E8" s="72">
        <v>19</v>
      </c>
      <c r="F8" s="73" t="s">
        <v>160</v>
      </c>
      <c r="G8" s="74">
        <v>13</v>
      </c>
      <c r="H8" s="70">
        <v>18</v>
      </c>
      <c r="I8" s="73" t="s">
        <v>160</v>
      </c>
      <c r="J8" s="71">
        <v>14</v>
      </c>
      <c r="K8" s="72">
        <v>17</v>
      </c>
      <c r="L8" s="73" t="s">
        <v>160</v>
      </c>
      <c r="M8" s="74">
        <v>1</v>
      </c>
      <c r="N8" s="70">
        <v>16</v>
      </c>
      <c r="O8" s="73" t="s">
        <v>160</v>
      </c>
      <c r="P8" s="71">
        <v>2</v>
      </c>
      <c r="Q8" s="72">
        <v>15</v>
      </c>
      <c r="R8" s="73" t="s">
        <v>160</v>
      </c>
      <c r="S8" s="74">
        <v>3</v>
      </c>
      <c r="T8" s="70">
        <v>28</v>
      </c>
      <c r="U8" s="73" t="s">
        <v>160</v>
      </c>
      <c r="V8" s="71">
        <v>4</v>
      </c>
      <c r="W8" s="72">
        <v>27</v>
      </c>
      <c r="X8" s="73" t="s">
        <v>160</v>
      </c>
      <c r="Y8" s="74">
        <v>5</v>
      </c>
      <c r="Z8" s="70">
        <v>26</v>
      </c>
      <c r="AA8" s="66" t="s">
        <v>160</v>
      </c>
      <c r="AB8" s="71">
        <v>6</v>
      </c>
      <c r="AC8" s="72">
        <v>25</v>
      </c>
      <c r="AD8" s="66" t="s">
        <v>160</v>
      </c>
      <c r="AE8" s="74">
        <v>7</v>
      </c>
      <c r="AF8" s="70">
        <v>24</v>
      </c>
      <c r="AG8" s="66" t="s">
        <v>160</v>
      </c>
      <c r="AH8" s="71">
        <v>8</v>
      </c>
      <c r="AI8" s="72">
        <v>23</v>
      </c>
      <c r="AJ8" s="73" t="s">
        <v>160</v>
      </c>
      <c r="AK8" s="74">
        <v>9</v>
      </c>
      <c r="AL8" s="70">
        <v>22</v>
      </c>
      <c r="AM8" s="66" t="s">
        <v>160</v>
      </c>
      <c r="AN8" s="71">
        <v>10</v>
      </c>
      <c r="AO8" s="72">
        <v>21</v>
      </c>
      <c r="AP8" s="73" t="s">
        <v>160</v>
      </c>
      <c r="AQ8" s="74">
        <v>11</v>
      </c>
      <c r="AR8" s="215">
        <v>4</v>
      </c>
      <c r="AS8" s="216"/>
    </row>
    <row r="9" spans="1:45" ht="15.75">
      <c r="A9" s="64">
        <v>5</v>
      </c>
      <c r="B9" s="70">
        <v>11</v>
      </c>
      <c r="C9" s="66" t="s">
        <v>160</v>
      </c>
      <c r="D9" s="71">
        <v>22</v>
      </c>
      <c r="E9" s="72">
        <v>12</v>
      </c>
      <c r="F9" s="73" t="s">
        <v>160</v>
      </c>
      <c r="G9" s="74">
        <v>21</v>
      </c>
      <c r="H9" s="70">
        <v>13</v>
      </c>
      <c r="I9" s="73" t="s">
        <v>160</v>
      </c>
      <c r="J9" s="71">
        <v>20</v>
      </c>
      <c r="K9" s="72">
        <v>14</v>
      </c>
      <c r="L9" s="73" t="s">
        <v>160</v>
      </c>
      <c r="M9" s="74">
        <v>19</v>
      </c>
      <c r="N9" s="70">
        <v>1</v>
      </c>
      <c r="O9" s="73" t="s">
        <v>160</v>
      </c>
      <c r="P9" s="71">
        <v>18</v>
      </c>
      <c r="Q9" s="72">
        <v>2</v>
      </c>
      <c r="R9" s="73" t="s">
        <v>160</v>
      </c>
      <c r="S9" s="74">
        <v>17</v>
      </c>
      <c r="T9" s="70">
        <v>3</v>
      </c>
      <c r="U9" s="73" t="s">
        <v>160</v>
      </c>
      <c r="V9" s="71">
        <v>16</v>
      </c>
      <c r="W9" s="72">
        <v>4</v>
      </c>
      <c r="X9" s="73" t="s">
        <v>160</v>
      </c>
      <c r="Y9" s="74">
        <v>15</v>
      </c>
      <c r="Z9" s="70">
        <v>5</v>
      </c>
      <c r="AA9" s="66" t="s">
        <v>160</v>
      </c>
      <c r="AB9" s="71">
        <v>28</v>
      </c>
      <c r="AC9" s="72">
        <v>6</v>
      </c>
      <c r="AD9" s="66" t="s">
        <v>160</v>
      </c>
      <c r="AE9" s="74">
        <v>27</v>
      </c>
      <c r="AF9" s="70">
        <v>7</v>
      </c>
      <c r="AG9" s="66" t="s">
        <v>160</v>
      </c>
      <c r="AH9" s="71">
        <v>26</v>
      </c>
      <c r="AI9" s="72">
        <v>8</v>
      </c>
      <c r="AJ9" s="73" t="s">
        <v>160</v>
      </c>
      <c r="AK9" s="74">
        <v>25</v>
      </c>
      <c r="AL9" s="70">
        <v>9</v>
      </c>
      <c r="AM9" s="66" t="s">
        <v>160</v>
      </c>
      <c r="AN9" s="71">
        <v>24</v>
      </c>
      <c r="AO9" s="72">
        <v>10</v>
      </c>
      <c r="AP9" s="73" t="s">
        <v>160</v>
      </c>
      <c r="AQ9" s="74">
        <v>23</v>
      </c>
      <c r="AR9" s="215">
        <v>5</v>
      </c>
      <c r="AS9" s="216"/>
    </row>
    <row r="10" spans="1:45" ht="15.75">
      <c r="A10" s="64">
        <v>6</v>
      </c>
      <c r="B10" s="70">
        <v>24</v>
      </c>
      <c r="C10" s="66" t="s">
        <v>160</v>
      </c>
      <c r="D10" s="71">
        <v>10</v>
      </c>
      <c r="E10" s="72">
        <v>23</v>
      </c>
      <c r="F10" s="73" t="s">
        <v>160</v>
      </c>
      <c r="G10" s="74">
        <v>11</v>
      </c>
      <c r="H10" s="70">
        <v>22</v>
      </c>
      <c r="I10" s="73" t="s">
        <v>160</v>
      </c>
      <c r="J10" s="71">
        <v>12</v>
      </c>
      <c r="K10" s="72">
        <v>21</v>
      </c>
      <c r="L10" s="73" t="s">
        <v>160</v>
      </c>
      <c r="M10" s="74">
        <v>13</v>
      </c>
      <c r="N10" s="70">
        <v>20</v>
      </c>
      <c r="O10" s="73" t="s">
        <v>160</v>
      </c>
      <c r="P10" s="71">
        <v>14</v>
      </c>
      <c r="Q10" s="72">
        <v>19</v>
      </c>
      <c r="R10" s="73" t="s">
        <v>160</v>
      </c>
      <c r="S10" s="74">
        <v>1</v>
      </c>
      <c r="T10" s="70">
        <v>18</v>
      </c>
      <c r="U10" s="73" t="s">
        <v>160</v>
      </c>
      <c r="V10" s="71">
        <v>2</v>
      </c>
      <c r="W10" s="72">
        <v>17</v>
      </c>
      <c r="X10" s="73" t="s">
        <v>160</v>
      </c>
      <c r="Y10" s="74">
        <v>3</v>
      </c>
      <c r="Z10" s="70">
        <v>16</v>
      </c>
      <c r="AA10" s="66" t="s">
        <v>160</v>
      </c>
      <c r="AB10" s="71">
        <v>4</v>
      </c>
      <c r="AC10" s="72">
        <v>15</v>
      </c>
      <c r="AD10" s="66" t="s">
        <v>160</v>
      </c>
      <c r="AE10" s="74">
        <v>5</v>
      </c>
      <c r="AF10" s="70">
        <v>28</v>
      </c>
      <c r="AG10" s="66" t="s">
        <v>160</v>
      </c>
      <c r="AH10" s="71">
        <v>6</v>
      </c>
      <c r="AI10" s="72">
        <v>27</v>
      </c>
      <c r="AJ10" s="73" t="s">
        <v>160</v>
      </c>
      <c r="AK10" s="74">
        <v>7</v>
      </c>
      <c r="AL10" s="70">
        <v>26</v>
      </c>
      <c r="AM10" s="66" t="s">
        <v>160</v>
      </c>
      <c r="AN10" s="71">
        <v>8</v>
      </c>
      <c r="AO10" s="72">
        <v>25</v>
      </c>
      <c r="AP10" s="73" t="s">
        <v>160</v>
      </c>
      <c r="AQ10" s="74">
        <v>9</v>
      </c>
      <c r="AR10" s="215">
        <v>6</v>
      </c>
      <c r="AS10" s="216"/>
    </row>
    <row r="11" spans="1:45" ht="15.75">
      <c r="A11" s="64">
        <v>7</v>
      </c>
      <c r="B11" s="70">
        <v>9</v>
      </c>
      <c r="C11" s="66" t="s">
        <v>160</v>
      </c>
      <c r="D11" s="71">
        <v>26</v>
      </c>
      <c r="E11" s="72">
        <v>10</v>
      </c>
      <c r="F11" s="73" t="s">
        <v>160</v>
      </c>
      <c r="G11" s="74">
        <v>25</v>
      </c>
      <c r="H11" s="70">
        <v>11</v>
      </c>
      <c r="I11" s="73" t="s">
        <v>160</v>
      </c>
      <c r="J11" s="71">
        <v>24</v>
      </c>
      <c r="K11" s="72">
        <v>12</v>
      </c>
      <c r="L11" s="73" t="s">
        <v>160</v>
      </c>
      <c r="M11" s="74">
        <v>23</v>
      </c>
      <c r="N11" s="70">
        <v>13</v>
      </c>
      <c r="O11" s="73" t="s">
        <v>160</v>
      </c>
      <c r="P11" s="71">
        <v>22</v>
      </c>
      <c r="Q11" s="72">
        <v>14</v>
      </c>
      <c r="R11" s="73" t="s">
        <v>160</v>
      </c>
      <c r="S11" s="74">
        <v>21</v>
      </c>
      <c r="T11" s="70">
        <v>1</v>
      </c>
      <c r="U11" s="73" t="s">
        <v>160</v>
      </c>
      <c r="V11" s="71">
        <v>20</v>
      </c>
      <c r="W11" s="72">
        <v>2</v>
      </c>
      <c r="X11" s="73" t="s">
        <v>160</v>
      </c>
      <c r="Y11" s="74">
        <v>19</v>
      </c>
      <c r="Z11" s="70">
        <v>3</v>
      </c>
      <c r="AA11" s="66" t="s">
        <v>160</v>
      </c>
      <c r="AB11" s="71">
        <v>18</v>
      </c>
      <c r="AC11" s="72">
        <v>4</v>
      </c>
      <c r="AD11" s="66" t="s">
        <v>160</v>
      </c>
      <c r="AE11" s="74">
        <v>17</v>
      </c>
      <c r="AF11" s="70">
        <v>5</v>
      </c>
      <c r="AG11" s="66" t="s">
        <v>160</v>
      </c>
      <c r="AH11" s="71">
        <v>16</v>
      </c>
      <c r="AI11" s="72">
        <v>6</v>
      </c>
      <c r="AJ11" s="73" t="s">
        <v>160</v>
      </c>
      <c r="AK11" s="74">
        <v>15</v>
      </c>
      <c r="AL11" s="70">
        <v>7</v>
      </c>
      <c r="AM11" s="66" t="s">
        <v>160</v>
      </c>
      <c r="AN11" s="71">
        <v>28</v>
      </c>
      <c r="AO11" s="72">
        <v>8</v>
      </c>
      <c r="AP11" s="73" t="s">
        <v>160</v>
      </c>
      <c r="AQ11" s="74">
        <v>27</v>
      </c>
      <c r="AR11" s="215">
        <v>7</v>
      </c>
      <c r="AS11" s="216"/>
    </row>
    <row r="12" spans="1:45" ht="15.75">
      <c r="A12" s="64">
        <v>8</v>
      </c>
      <c r="B12" s="70">
        <v>15</v>
      </c>
      <c r="C12" s="66" t="s">
        <v>160</v>
      </c>
      <c r="D12" s="71">
        <v>7</v>
      </c>
      <c r="E12" s="72">
        <v>28</v>
      </c>
      <c r="F12" s="73" t="s">
        <v>160</v>
      </c>
      <c r="G12" s="74">
        <v>8</v>
      </c>
      <c r="H12" s="70">
        <v>27</v>
      </c>
      <c r="I12" s="73" t="s">
        <v>160</v>
      </c>
      <c r="J12" s="71">
        <v>9</v>
      </c>
      <c r="K12" s="72">
        <v>26</v>
      </c>
      <c r="L12" s="73" t="s">
        <v>160</v>
      </c>
      <c r="M12" s="74">
        <v>10</v>
      </c>
      <c r="N12" s="70">
        <v>25</v>
      </c>
      <c r="O12" s="73" t="s">
        <v>160</v>
      </c>
      <c r="P12" s="71">
        <v>11</v>
      </c>
      <c r="Q12" s="72">
        <v>24</v>
      </c>
      <c r="R12" s="73" t="s">
        <v>160</v>
      </c>
      <c r="S12" s="74">
        <v>12</v>
      </c>
      <c r="T12" s="70">
        <v>23</v>
      </c>
      <c r="U12" s="73" t="s">
        <v>160</v>
      </c>
      <c r="V12" s="71">
        <v>13</v>
      </c>
      <c r="W12" s="72">
        <v>22</v>
      </c>
      <c r="X12" s="73" t="s">
        <v>160</v>
      </c>
      <c r="Y12" s="74">
        <v>14</v>
      </c>
      <c r="Z12" s="70">
        <v>21</v>
      </c>
      <c r="AA12" s="66" t="s">
        <v>160</v>
      </c>
      <c r="AB12" s="71">
        <v>1</v>
      </c>
      <c r="AC12" s="72">
        <v>20</v>
      </c>
      <c r="AD12" s="66" t="s">
        <v>160</v>
      </c>
      <c r="AE12" s="74">
        <v>2</v>
      </c>
      <c r="AF12" s="70">
        <v>19</v>
      </c>
      <c r="AG12" s="66" t="s">
        <v>160</v>
      </c>
      <c r="AH12" s="71">
        <v>3</v>
      </c>
      <c r="AI12" s="72">
        <v>18</v>
      </c>
      <c r="AJ12" s="73" t="s">
        <v>160</v>
      </c>
      <c r="AK12" s="74">
        <v>4</v>
      </c>
      <c r="AL12" s="70">
        <v>17</v>
      </c>
      <c r="AM12" s="66" t="s">
        <v>160</v>
      </c>
      <c r="AN12" s="71">
        <v>5</v>
      </c>
      <c r="AO12" s="72">
        <v>16</v>
      </c>
      <c r="AP12" s="73" t="s">
        <v>160</v>
      </c>
      <c r="AQ12" s="74">
        <v>6</v>
      </c>
      <c r="AR12" s="215">
        <v>8</v>
      </c>
      <c r="AS12" s="216"/>
    </row>
    <row r="13" spans="1:45" ht="15.75">
      <c r="A13" s="64">
        <v>9</v>
      </c>
      <c r="B13" s="119">
        <v>6</v>
      </c>
      <c r="C13" s="120" t="s">
        <v>160</v>
      </c>
      <c r="D13" s="121">
        <v>17</v>
      </c>
      <c r="E13" s="122">
        <v>7</v>
      </c>
      <c r="F13" s="120" t="s">
        <v>160</v>
      </c>
      <c r="G13" s="123">
        <v>16</v>
      </c>
      <c r="H13" s="119">
        <v>8</v>
      </c>
      <c r="I13" s="120" t="s">
        <v>160</v>
      </c>
      <c r="J13" s="121">
        <v>15</v>
      </c>
      <c r="K13" s="122">
        <v>9</v>
      </c>
      <c r="L13" s="120" t="s">
        <v>160</v>
      </c>
      <c r="M13" s="123">
        <v>28</v>
      </c>
      <c r="N13" s="119">
        <v>10</v>
      </c>
      <c r="O13" s="120" t="s">
        <v>160</v>
      </c>
      <c r="P13" s="121">
        <v>27</v>
      </c>
      <c r="Q13" s="122">
        <v>11</v>
      </c>
      <c r="R13" s="120" t="s">
        <v>160</v>
      </c>
      <c r="S13" s="123">
        <v>26</v>
      </c>
      <c r="T13" s="119">
        <v>12</v>
      </c>
      <c r="U13" s="120" t="s">
        <v>160</v>
      </c>
      <c r="V13" s="121">
        <v>25</v>
      </c>
      <c r="W13" s="122">
        <v>13</v>
      </c>
      <c r="X13" s="120" t="s">
        <v>160</v>
      </c>
      <c r="Y13" s="123">
        <v>24</v>
      </c>
      <c r="Z13" s="119">
        <v>14</v>
      </c>
      <c r="AA13" s="120" t="s">
        <v>160</v>
      </c>
      <c r="AB13" s="121">
        <v>23</v>
      </c>
      <c r="AC13" s="122">
        <v>1</v>
      </c>
      <c r="AD13" s="120" t="s">
        <v>160</v>
      </c>
      <c r="AE13" s="123">
        <v>22</v>
      </c>
      <c r="AF13" s="119">
        <v>2</v>
      </c>
      <c r="AG13" s="120" t="s">
        <v>160</v>
      </c>
      <c r="AH13" s="121">
        <v>21</v>
      </c>
      <c r="AI13" s="122">
        <v>3</v>
      </c>
      <c r="AJ13" s="120" t="s">
        <v>160</v>
      </c>
      <c r="AK13" s="123">
        <v>20</v>
      </c>
      <c r="AL13" s="119">
        <v>4</v>
      </c>
      <c r="AM13" s="120" t="s">
        <v>160</v>
      </c>
      <c r="AN13" s="121">
        <v>19</v>
      </c>
      <c r="AO13" s="122">
        <v>5</v>
      </c>
      <c r="AP13" s="120" t="s">
        <v>160</v>
      </c>
      <c r="AQ13" s="123">
        <v>18</v>
      </c>
      <c r="AR13" s="215">
        <v>9</v>
      </c>
      <c r="AS13" s="216"/>
    </row>
    <row r="14" spans="1:45" ht="15.75">
      <c r="A14" s="64">
        <v>10</v>
      </c>
      <c r="B14" s="70">
        <v>19</v>
      </c>
      <c r="C14" s="66" t="s">
        <v>160</v>
      </c>
      <c r="D14" s="71">
        <v>5</v>
      </c>
      <c r="E14" s="72">
        <v>18</v>
      </c>
      <c r="F14" s="73" t="s">
        <v>160</v>
      </c>
      <c r="G14" s="74">
        <v>6</v>
      </c>
      <c r="H14" s="70">
        <v>17</v>
      </c>
      <c r="I14" s="73" t="s">
        <v>160</v>
      </c>
      <c r="J14" s="71">
        <v>7</v>
      </c>
      <c r="K14" s="72">
        <v>16</v>
      </c>
      <c r="L14" s="73" t="s">
        <v>160</v>
      </c>
      <c r="M14" s="74">
        <v>8</v>
      </c>
      <c r="N14" s="70">
        <v>15</v>
      </c>
      <c r="O14" s="73" t="s">
        <v>160</v>
      </c>
      <c r="P14" s="71">
        <v>9</v>
      </c>
      <c r="Q14" s="72">
        <v>28</v>
      </c>
      <c r="R14" s="73" t="s">
        <v>160</v>
      </c>
      <c r="S14" s="74">
        <v>10</v>
      </c>
      <c r="T14" s="70">
        <v>27</v>
      </c>
      <c r="U14" s="73" t="s">
        <v>160</v>
      </c>
      <c r="V14" s="71">
        <v>11</v>
      </c>
      <c r="W14" s="72">
        <v>26</v>
      </c>
      <c r="X14" s="73" t="s">
        <v>160</v>
      </c>
      <c r="Y14" s="74">
        <v>12</v>
      </c>
      <c r="Z14" s="70">
        <v>25</v>
      </c>
      <c r="AA14" s="66" t="s">
        <v>160</v>
      </c>
      <c r="AB14" s="71">
        <v>13</v>
      </c>
      <c r="AC14" s="72">
        <v>24</v>
      </c>
      <c r="AD14" s="66" t="s">
        <v>160</v>
      </c>
      <c r="AE14" s="74">
        <v>14</v>
      </c>
      <c r="AF14" s="70">
        <v>23</v>
      </c>
      <c r="AG14" s="66" t="s">
        <v>160</v>
      </c>
      <c r="AH14" s="71">
        <v>1</v>
      </c>
      <c r="AI14" s="72">
        <v>22</v>
      </c>
      <c r="AJ14" s="73" t="s">
        <v>160</v>
      </c>
      <c r="AK14" s="74">
        <v>2</v>
      </c>
      <c r="AL14" s="70">
        <v>21</v>
      </c>
      <c r="AM14" s="66" t="s">
        <v>160</v>
      </c>
      <c r="AN14" s="71">
        <v>3</v>
      </c>
      <c r="AO14" s="72">
        <v>20</v>
      </c>
      <c r="AP14" s="73" t="s">
        <v>160</v>
      </c>
      <c r="AQ14" s="74">
        <v>4</v>
      </c>
      <c r="AR14" s="215">
        <v>10</v>
      </c>
      <c r="AS14" s="216"/>
    </row>
    <row r="15" spans="1:45" ht="15.75">
      <c r="A15" s="64">
        <v>11</v>
      </c>
      <c r="B15" s="70">
        <v>4</v>
      </c>
      <c r="C15" s="66" t="s">
        <v>160</v>
      </c>
      <c r="D15" s="71">
        <v>21</v>
      </c>
      <c r="E15" s="72">
        <v>5</v>
      </c>
      <c r="F15" s="73" t="s">
        <v>160</v>
      </c>
      <c r="G15" s="74">
        <v>20</v>
      </c>
      <c r="H15" s="70">
        <v>6</v>
      </c>
      <c r="I15" s="73" t="s">
        <v>160</v>
      </c>
      <c r="J15" s="71">
        <v>19</v>
      </c>
      <c r="K15" s="72">
        <v>7</v>
      </c>
      <c r="L15" s="73" t="s">
        <v>160</v>
      </c>
      <c r="M15" s="74">
        <v>18</v>
      </c>
      <c r="N15" s="70">
        <v>8</v>
      </c>
      <c r="O15" s="73" t="s">
        <v>160</v>
      </c>
      <c r="P15" s="71">
        <v>17</v>
      </c>
      <c r="Q15" s="72">
        <v>9</v>
      </c>
      <c r="R15" s="73" t="s">
        <v>160</v>
      </c>
      <c r="S15" s="74">
        <v>16</v>
      </c>
      <c r="T15" s="70">
        <v>10</v>
      </c>
      <c r="U15" s="73" t="s">
        <v>160</v>
      </c>
      <c r="V15" s="71">
        <v>15</v>
      </c>
      <c r="W15" s="72">
        <v>11</v>
      </c>
      <c r="X15" s="73" t="s">
        <v>160</v>
      </c>
      <c r="Y15" s="74">
        <v>28</v>
      </c>
      <c r="Z15" s="70">
        <v>12</v>
      </c>
      <c r="AA15" s="66" t="s">
        <v>160</v>
      </c>
      <c r="AB15" s="71">
        <v>27</v>
      </c>
      <c r="AC15" s="72">
        <v>13</v>
      </c>
      <c r="AD15" s="66" t="s">
        <v>160</v>
      </c>
      <c r="AE15" s="74">
        <v>26</v>
      </c>
      <c r="AF15" s="70">
        <v>14</v>
      </c>
      <c r="AG15" s="66" t="s">
        <v>160</v>
      </c>
      <c r="AH15" s="71">
        <v>25</v>
      </c>
      <c r="AI15" s="72">
        <v>1</v>
      </c>
      <c r="AJ15" s="73" t="s">
        <v>160</v>
      </c>
      <c r="AK15" s="74">
        <v>24</v>
      </c>
      <c r="AL15" s="70">
        <v>2</v>
      </c>
      <c r="AM15" s="66" t="s">
        <v>160</v>
      </c>
      <c r="AN15" s="71">
        <v>23</v>
      </c>
      <c r="AO15" s="72">
        <v>3</v>
      </c>
      <c r="AP15" s="73" t="s">
        <v>160</v>
      </c>
      <c r="AQ15" s="74">
        <v>22</v>
      </c>
      <c r="AR15" s="215">
        <v>11</v>
      </c>
      <c r="AS15" s="216"/>
    </row>
    <row r="16" spans="1:45" ht="15.75">
      <c r="A16" s="64">
        <v>12</v>
      </c>
      <c r="B16" s="70">
        <v>23</v>
      </c>
      <c r="C16" s="66" t="s">
        <v>160</v>
      </c>
      <c r="D16" s="71">
        <v>3</v>
      </c>
      <c r="E16" s="72">
        <v>22</v>
      </c>
      <c r="F16" s="73" t="s">
        <v>160</v>
      </c>
      <c r="G16" s="74">
        <v>4</v>
      </c>
      <c r="H16" s="70">
        <v>21</v>
      </c>
      <c r="I16" s="73" t="s">
        <v>160</v>
      </c>
      <c r="J16" s="71">
        <v>5</v>
      </c>
      <c r="K16" s="72">
        <v>20</v>
      </c>
      <c r="L16" s="73" t="s">
        <v>160</v>
      </c>
      <c r="M16" s="74">
        <v>6</v>
      </c>
      <c r="N16" s="70">
        <v>19</v>
      </c>
      <c r="O16" s="73" t="s">
        <v>160</v>
      </c>
      <c r="P16" s="71">
        <v>7</v>
      </c>
      <c r="Q16" s="72">
        <v>18</v>
      </c>
      <c r="R16" s="73" t="s">
        <v>160</v>
      </c>
      <c r="S16" s="74">
        <v>8</v>
      </c>
      <c r="T16" s="70">
        <v>17</v>
      </c>
      <c r="U16" s="73" t="s">
        <v>160</v>
      </c>
      <c r="V16" s="71">
        <v>9</v>
      </c>
      <c r="W16" s="72">
        <v>16</v>
      </c>
      <c r="X16" s="73" t="s">
        <v>160</v>
      </c>
      <c r="Y16" s="74">
        <v>10</v>
      </c>
      <c r="Z16" s="70">
        <v>15</v>
      </c>
      <c r="AA16" s="66" t="s">
        <v>160</v>
      </c>
      <c r="AB16" s="71">
        <v>11</v>
      </c>
      <c r="AC16" s="72">
        <v>28</v>
      </c>
      <c r="AD16" s="66" t="s">
        <v>160</v>
      </c>
      <c r="AE16" s="74">
        <v>12</v>
      </c>
      <c r="AF16" s="70">
        <v>27</v>
      </c>
      <c r="AG16" s="66" t="s">
        <v>160</v>
      </c>
      <c r="AH16" s="71">
        <v>13</v>
      </c>
      <c r="AI16" s="72">
        <v>26</v>
      </c>
      <c r="AJ16" s="73" t="s">
        <v>160</v>
      </c>
      <c r="AK16" s="74">
        <v>14</v>
      </c>
      <c r="AL16" s="70">
        <v>25</v>
      </c>
      <c r="AM16" s="66" t="s">
        <v>160</v>
      </c>
      <c r="AN16" s="71">
        <v>1</v>
      </c>
      <c r="AO16" s="72">
        <v>24</v>
      </c>
      <c r="AP16" s="73" t="s">
        <v>160</v>
      </c>
      <c r="AQ16" s="74">
        <v>2</v>
      </c>
      <c r="AR16" s="215">
        <v>12</v>
      </c>
      <c r="AS16" s="216"/>
    </row>
    <row r="17" spans="1:45" ht="15.75">
      <c r="A17" s="64">
        <v>13</v>
      </c>
      <c r="B17" s="70">
        <v>2</v>
      </c>
      <c r="C17" s="66" t="s">
        <v>160</v>
      </c>
      <c r="D17" s="71">
        <v>25</v>
      </c>
      <c r="E17" s="72">
        <v>3</v>
      </c>
      <c r="F17" s="73" t="s">
        <v>160</v>
      </c>
      <c r="G17" s="74">
        <v>24</v>
      </c>
      <c r="H17" s="70">
        <v>4</v>
      </c>
      <c r="I17" s="73" t="s">
        <v>160</v>
      </c>
      <c r="J17" s="71">
        <v>23</v>
      </c>
      <c r="K17" s="72">
        <v>5</v>
      </c>
      <c r="L17" s="73" t="s">
        <v>160</v>
      </c>
      <c r="M17" s="74">
        <v>22</v>
      </c>
      <c r="N17" s="70">
        <v>6</v>
      </c>
      <c r="O17" s="73" t="s">
        <v>160</v>
      </c>
      <c r="P17" s="71">
        <v>21</v>
      </c>
      <c r="Q17" s="72">
        <v>7</v>
      </c>
      <c r="R17" s="73" t="s">
        <v>160</v>
      </c>
      <c r="S17" s="74">
        <v>20</v>
      </c>
      <c r="T17" s="70">
        <v>8</v>
      </c>
      <c r="U17" s="73" t="s">
        <v>160</v>
      </c>
      <c r="V17" s="71">
        <v>19</v>
      </c>
      <c r="W17" s="72">
        <v>9</v>
      </c>
      <c r="X17" s="73" t="s">
        <v>160</v>
      </c>
      <c r="Y17" s="74">
        <v>18</v>
      </c>
      <c r="Z17" s="70">
        <v>10</v>
      </c>
      <c r="AA17" s="66" t="s">
        <v>160</v>
      </c>
      <c r="AB17" s="71">
        <v>17</v>
      </c>
      <c r="AC17" s="72">
        <v>11</v>
      </c>
      <c r="AD17" s="66" t="s">
        <v>160</v>
      </c>
      <c r="AE17" s="74">
        <v>16</v>
      </c>
      <c r="AF17" s="70">
        <v>12</v>
      </c>
      <c r="AG17" s="66" t="s">
        <v>160</v>
      </c>
      <c r="AH17" s="71">
        <v>15</v>
      </c>
      <c r="AI17" s="72">
        <v>13</v>
      </c>
      <c r="AJ17" s="73" t="s">
        <v>160</v>
      </c>
      <c r="AK17" s="74">
        <v>28</v>
      </c>
      <c r="AL17" s="70">
        <v>14</v>
      </c>
      <c r="AM17" s="66" t="s">
        <v>160</v>
      </c>
      <c r="AN17" s="71">
        <v>27</v>
      </c>
      <c r="AO17" s="72">
        <v>1</v>
      </c>
      <c r="AP17" s="73" t="s">
        <v>160</v>
      </c>
      <c r="AQ17" s="74">
        <v>26</v>
      </c>
      <c r="AR17" s="215">
        <v>13</v>
      </c>
      <c r="AS17" s="216"/>
    </row>
    <row r="18" spans="1:45" ht="15.75">
      <c r="A18" s="75">
        <v>14</v>
      </c>
      <c r="B18" s="76">
        <v>27</v>
      </c>
      <c r="C18" s="77" t="s">
        <v>160</v>
      </c>
      <c r="D18" s="78">
        <v>1</v>
      </c>
      <c r="E18" s="79">
        <v>26</v>
      </c>
      <c r="F18" s="80" t="s">
        <v>160</v>
      </c>
      <c r="G18" s="81">
        <v>2</v>
      </c>
      <c r="H18" s="76">
        <v>25</v>
      </c>
      <c r="I18" s="80" t="s">
        <v>160</v>
      </c>
      <c r="J18" s="78">
        <v>3</v>
      </c>
      <c r="K18" s="79">
        <v>24</v>
      </c>
      <c r="L18" s="80" t="s">
        <v>160</v>
      </c>
      <c r="M18" s="81">
        <v>4</v>
      </c>
      <c r="N18" s="76">
        <v>23</v>
      </c>
      <c r="O18" s="80" t="s">
        <v>160</v>
      </c>
      <c r="P18" s="78">
        <v>5</v>
      </c>
      <c r="Q18" s="79">
        <v>22</v>
      </c>
      <c r="R18" s="80" t="s">
        <v>160</v>
      </c>
      <c r="S18" s="81">
        <v>6</v>
      </c>
      <c r="T18" s="76">
        <v>21</v>
      </c>
      <c r="U18" s="80" t="s">
        <v>160</v>
      </c>
      <c r="V18" s="78">
        <v>7</v>
      </c>
      <c r="W18" s="79">
        <v>20</v>
      </c>
      <c r="X18" s="80" t="s">
        <v>160</v>
      </c>
      <c r="Y18" s="81">
        <v>8</v>
      </c>
      <c r="Z18" s="76">
        <v>19</v>
      </c>
      <c r="AA18" s="77" t="s">
        <v>160</v>
      </c>
      <c r="AB18" s="78">
        <v>9</v>
      </c>
      <c r="AC18" s="79">
        <v>18</v>
      </c>
      <c r="AD18" s="77" t="s">
        <v>160</v>
      </c>
      <c r="AE18" s="81">
        <v>10</v>
      </c>
      <c r="AF18" s="76">
        <v>17</v>
      </c>
      <c r="AG18" s="77" t="s">
        <v>160</v>
      </c>
      <c r="AH18" s="78">
        <v>11</v>
      </c>
      <c r="AI18" s="79">
        <v>16</v>
      </c>
      <c r="AJ18" s="80" t="s">
        <v>160</v>
      </c>
      <c r="AK18" s="81">
        <v>12</v>
      </c>
      <c r="AL18" s="76">
        <v>15</v>
      </c>
      <c r="AM18" s="77" t="s">
        <v>160</v>
      </c>
      <c r="AN18" s="78">
        <v>13</v>
      </c>
      <c r="AO18" s="79">
        <v>28</v>
      </c>
      <c r="AP18" s="80" t="s">
        <v>160</v>
      </c>
      <c r="AQ18" s="81">
        <v>14</v>
      </c>
      <c r="AR18" s="217">
        <v>14</v>
      </c>
      <c r="AS18" s="218"/>
    </row>
  </sheetData>
  <mergeCells count="29">
    <mergeCell ref="A3:AS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5:AS5"/>
    <mergeCell ref="AR6:AS6"/>
    <mergeCell ref="AR7:AS7"/>
    <mergeCell ref="AR8:AS8"/>
    <mergeCell ref="AR9:AS9"/>
    <mergeCell ref="AR10:AS10"/>
    <mergeCell ref="AR11:AS11"/>
    <mergeCell ref="AR18:AS18"/>
    <mergeCell ref="AR12:AS12"/>
    <mergeCell ref="AR13:AS13"/>
    <mergeCell ref="AR14:AS14"/>
    <mergeCell ref="AR15:AS15"/>
    <mergeCell ref="AR16:AS16"/>
    <mergeCell ref="AR17:AS17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Tabula</vt:lpstr>
      <vt:lpstr>Kārtas</vt:lpstr>
      <vt:lpstr>Galdi</vt:lpstr>
    </vt:vector>
  </TitlesOfParts>
  <Company>111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mubada</dc:creator>
  <cp:lastModifiedBy>Dace</cp:lastModifiedBy>
  <cp:lastPrinted>2019-11-02T08:20:45Z</cp:lastPrinted>
  <dcterms:created xsi:type="dcterms:W3CDTF">2007-02-17T21:27:17Z</dcterms:created>
  <dcterms:modified xsi:type="dcterms:W3CDTF">2019-11-03T20:03:59Z</dcterms:modified>
</cp:coreProperties>
</file>