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D:\Rīga 2019\Dubultspēles\"/>
    </mc:Choice>
  </mc:AlternateContent>
  <bookViews>
    <workbookView xWindow="0" yWindow="0" windowWidth="19320" windowHeight="9396" tabRatio="876"/>
  </bookViews>
  <sheets>
    <sheet name="Tabula-8" sheetId="4" r:id="rId1"/>
    <sheet name="Protokoli" sheetId="6" r:id="rId2"/>
  </sheets>
  <definedNames>
    <definedName name="_xlnm.Print_Area" localSheetId="1">Protokoli!$A$1:$CD$657</definedName>
    <definedName name="_xlnm.Print_Area" localSheetId="0">'Tabula-8'!$A$1:$AC$34</definedName>
  </definedNames>
  <calcPr calcId="152511"/>
</workbook>
</file>

<file path=xl/calcChain.xml><?xml version="1.0" encoding="utf-8"?>
<calcChain xmlns="http://schemas.openxmlformats.org/spreadsheetml/2006/main">
  <c r="M11" i="4" l="1"/>
  <c r="W19" i="4" l="1"/>
  <c r="U19" i="4"/>
  <c r="S19" i="4"/>
  <c r="Q19" i="4"/>
  <c r="O19" i="4"/>
  <c r="M19" i="4"/>
  <c r="K19" i="4"/>
  <c r="Y17" i="4"/>
  <c r="U17" i="4"/>
  <c r="S17" i="4"/>
  <c r="Q17" i="4"/>
  <c r="O17" i="4"/>
  <c r="M17" i="4"/>
  <c r="K17" i="4"/>
  <c r="Y15" i="4"/>
  <c r="W15" i="4"/>
  <c r="S15" i="4"/>
  <c r="Q15" i="4"/>
  <c r="O15" i="4"/>
  <c r="M15" i="4"/>
  <c r="K15" i="4"/>
  <c r="Y13" i="4"/>
  <c r="W13" i="4"/>
  <c r="U13" i="4"/>
  <c r="Q13" i="4"/>
  <c r="O13" i="4"/>
  <c r="M13" i="4"/>
  <c r="K13" i="4"/>
  <c r="Y11" i="4"/>
  <c r="W11" i="4"/>
  <c r="U11" i="4"/>
  <c r="S11" i="4"/>
  <c r="O11" i="4"/>
  <c r="K11" i="4"/>
  <c r="Y9" i="4"/>
  <c r="W9" i="4"/>
  <c r="U9" i="4"/>
  <c r="S9" i="4"/>
  <c r="Q9" i="4"/>
  <c r="M9" i="4"/>
  <c r="K9" i="4"/>
  <c r="Y7" i="4"/>
  <c r="W7" i="4"/>
  <c r="U7" i="4"/>
  <c r="S7" i="4"/>
  <c r="Q7" i="4"/>
  <c r="O7" i="4"/>
  <c r="K7" i="4"/>
  <c r="Y5" i="4"/>
  <c r="W5" i="4"/>
  <c r="U5" i="4"/>
  <c r="S5" i="4"/>
  <c r="Q5" i="4"/>
  <c r="O5" i="4"/>
  <c r="M5" i="4"/>
  <c r="BU241" i="6" l="1"/>
  <c r="BJ241" i="6"/>
  <c r="BA241" i="6"/>
  <c r="AP241" i="6"/>
  <c r="AG241" i="6"/>
  <c r="V241" i="6"/>
  <c r="M241" i="6"/>
  <c r="BU203" i="6"/>
  <c r="BJ203" i="6"/>
  <c r="BA203" i="6"/>
  <c r="AP203" i="6"/>
  <c r="AG203" i="6"/>
  <c r="V203" i="6"/>
  <c r="M203" i="6"/>
  <c r="B203" i="6"/>
  <c r="BU165" i="6"/>
  <c r="BJ165" i="6"/>
  <c r="BA165" i="6"/>
  <c r="AP165" i="6"/>
  <c r="AG165" i="6"/>
  <c r="V165" i="6"/>
  <c r="M165" i="6"/>
  <c r="B165" i="6"/>
  <c r="BU127" i="6"/>
  <c r="BJ127" i="6"/>
  <c r="BA127" i="6"/>
  <c r="AP127" i="6"/>
  <c r="AG127" i="6"/>
  <c r="V127" i="6"/>
  <c r="M127" i="6"/>
  <c r="B127" i="6"/>
  <c r="BU89" i="6"/>
  <c r="BJ89" i="6"/>
  <c r="BA89" i="6"/>
  <c r="AG89" i="6"/>
  <c r="V89" i="6"/>
  <c r="M89" i="6"/>
  <c r="B89" i="6"/>
  <c r="BU51" i="6"/>
  <c r="BJ51" i="6"/>
  <c r="BA51" i="6"/>
  <c r="AP51" i="6"/>
  <c r="AG51" i="6"/>
  <c r="V51" i="6"/>
  <c r="M51" i="6"/>
  <c r="B51" i="6"/>
  <c r="BU13" i="6"/>
  <c r="BJ13" i="6"/>
  <c r="BA13" i="6"/>
  <c r="AG13" i="6"/>
  <c r="M13" i="6"/>
  <c r="B13" i="6"/>
  <c r="AB20" i="4"/>
  <c r="AA20" i="4"/>
  <c r="AB18" i="4"/>
  <c r="AA18" i="4"/>
  <c r="AB16" i="4"/>
  <c r="AA16" i="4"/>
  <c r="AB14" i="4"/>
  <c r="AA14" i="4"/>
  <c r="AB12" i="4"/>
  <c r="AA12" i="4"/>
  <c r="AB10" i="4"/>
  <c r="AA10" i="4"/>
  <c r="AB8" i="4"/>
  <c r="AA8" i="4"/>
  <c r="AA6" i="4"/>
  <c r="AB6" i="4"/>
  <c r="AA17" i="4" l="1"/>
  <c r="AA19" i="4"/>
  <c r="AA15" i="4"/>
  <c r="AA13" i="4"/>
  <c r="AA11" i="4"/>
  <c r="AA7" i="4"/>
  <c r="AA9" i="4"/>
  <c r="B241" i="6"/>
  <c r="AP89" i="6"/>
  <c r="AA5" i="4" l="1"/>
  <c r="AM19" i="4"/>
  <c r="AL19" i="4"/>
  <c r="AM17" i="4"/>
  <c r="AI17" i="4"/>
  <c r="AN13" i="4"/>
  <c r="AK13" i="4"/>
  <c r="AH11" i="4"/>
  <c r="AO9" i="4"/>
  <c r="AM9" i="4"/>
  <c r="AL9" i="4"/>
  <c r="AI9" i="4"/>
  <c r="AN5" i="4"/>
  <c r="AP13" i="6" l="1"/>
  <c r="V13" i="6"/>
  <c r="BJ230" i="6"/>
  <c r="AP230" i="6"/>
  <c r="V230" i="6"/>
  <c r="B230" i="6"/>
  <c r="BJ192" i="6"/>
  <c r="AP192" i="6"/>
  <c r="V192" i="6"/>
  <c r="B192" i="6"/>
  <c r="BJ154" i="6"/>
  <c r="AP154" i="6"/>
  <c r="V154" i="6"/>
  <c r="B154" i="6"/>
  <c r="BJ116" i="6"/>
  <c r="AP116" i="6"/>
  <c r="V116" i="6"/>
  <c r="B116" i="6"/>
  <c r="BJ78" i="6"/>
  <c r="AP78" i="6"/>
  <c r="V78" i="6"/>
  <c r="B78" i="6"/>
  <c r="BJ40" i="6"/>
  <c r="AP40" i="6"/>
  <c r="V40" i="6"/>
  <c r="B40" i="6"/>
  <c r="BJ2" i="6"/>
  <c r="AP2" i="6"/>
  <c r="V2" i="6"/>
  <c r="B2" i="6"/>
  <c r="F7" i="4"/>
  <c r="F9" i="4"/>
  <c r="F11" i="4"/>
  <c r="F13" i="4"/>
  <c r="F15" i="4"/>
  <c r="F17" i="4"/>
  <c r="F19" i="4"/>
  <c r="F5" i="4"/>
  <c r="H19" i="4"/>
  <c r="AK19" i="4" s="1"/>
  <c r="H13" i="4"/>
  <c r="AJ13" i="4" s="1"/>
  <c r="H11" i="4"/>
  <c r="H17" i="4"/>
  <c r="AO17" i="4" s="1"/>
  <c r="AJ11" i="4" l="1"/>
  <c r="AO11" i="4"/>
  <c r="AJ19" i="4"/>
  <c r="AN19" i="4"/>
  <c r="AO13" i="4"/>
  <c r="AI13" i="4"/>
  <c r="AN11" i="4"/>
  <c r="AI11" i="4"/>
  <c r="AK17" i="4"/>
  <c r="AL17" i="4"/>
  <c r="AH19" i="4"/>
  <c r="AI19" i="4"/>
  <c r="AH17" i="4"/>
  <c r="AJ17" i="4"/>
  <c r="AL11" i="4"/>
  <c r="AM11" i="4"/>
  <c r="AH13" i="4"/>
  <c r="AM13" i="4"/>
  <c r="F21" i="4"/>
  <c r="G15" i="4" s="1"/>
  <c r="G7" i="4"/>
  <c r="G5" i="4"/>
  <c r="H7" i="4"/>
  <c r="AM7" i="4" s="1"/>
  <c r="H15" i="4"/>
  <c r="AI15" i="4" s="1"/>
  <c r="H9" i="4"/>
  <c r="AK9" i="4" s="1"/>
  <c r="H5" i="4"/>
  <c r="V36" i="6"/>
  <c r="B188" i="6"/>
  <c r="AP36" i="6"/>
  <c r="BJ112" i="6"/>
  <c r="V226" i="6"/>
  <c r="BJ264" i="6"/>
  <c r="V74" i="6"/>
  <c r="V112" i="6"/>
  <c r="BJ150" i="6"/>
  <c r="AP188" i="6"/>
  <c r="V264" i="6"/>
  <c r="BJ74" i="6"/>
  <c r="V150" i="6"/>
  <c r="BJ188" i="6"/>
  <c r="BJ36" i="6"/>
  <c r="AP74" i="6"/>
  <c r="AP112" i="6"/>
  <c r="V188" i="6"/>
  <c r="BJ226" i="6"/>
  <c r="AP264" i="6"/>
  <c r="B112" i="6"/>
  <c r="B264" i="6"/>
  <c r="B36" i="6"/>
  <c r="B74" i="6"/>
  <c r="B150" i="6"/>
  <c r="AP150" i="6"/>
  <c r="B226" i="6"/>
  <c r="AP226" i="6"/>
  <c r="G17" i="4" l="1"/>
  <c r="G19" i="4"/>
  <c r="G9" i="4"/>
  <c r="G11" i="4"/>
  <c r="G13" i="4"/>
  <c r="AK7" i="4"/>
  <c r="AL7" i="4"/>
  <c r="AL5" i="4"/>
  <c r="AM5" i="4"/>
  <c r="AM21" i="4" s="1"/>
  <c r="I15" i="4" s="1"/>
  <c r="AO15" i="4"/>
  <c r="AN15" i="4"/>
  <c r="AO7" i="4"/>
  <c r="AJ7" i="4"/>
  <c r="AH9" i="4"/>
  <c r="AN9" i="4"/>
  <c r="AJ15" i="4"/>
  <c r="AK15" i="4"/>
  <c r="AH7" i="4"/>
  <c r="AN7" i="4"/>
  <c r="AN21" i="4" s="1"/>
  <c r="I17" i="4" s="1"/>
  <c r="AH15" i="4"/>
  <c r="AH21" i="4" s="1"/>
  <c r="I5" i="4" s="1"/>
  <c r="AL15" i="4"/>
  <c r="AL21" i="4" s="1"/>
  <c r="I13" i="4" s="1"/>
  <c r="AO5" i="4"/>
  <c r="AI5" i="4"/>
  <c r="AJ5" i="4"/>
  <c r="AJ21" i="4" s="1"/>
  <c r="I9" i="4" s="1"/>
  <c r="AK5" i="4"/>
  <c r="AK21" i="4" s="1"/>
  <c r="I11" i="4" s="1"/>
  <c r="AM3" i="4"/>
  <c r="AE9" i="4"/>
  <c r="AE19" i="4"/>
  <c r="AE11" i="4"/>
  <c r="AE5" i="4"/>
  <c r="AE17" i="4"/>
  <c r="AE15" i="4"/>
  <c r="AE7" i="4"/>
  <c r="AE13" i="4"/>
  <c r="AK3" i="4"/>
  <c r="AI21" i="4"/>
  <c r="I7" i="4" s="1"/>
  <c r="AO21" i="4" l="1"/>
  <c r="I19" i="4" s="1"/>
  <c r="AF17" i="4"/>
  <c r="AL3" i="4"/>
  <c r="AF5" i="4"/>
  <c r="AF7" i="4"/>
  <c r="AF19" i="4"/>
  <c r="AF13" i="4"/>
  <c r="AF9" i="4"/>
  <c r="AF15" i="4"/>
  <c r="AF11" i="4"/>
</calcChain>
</file>

<file path=xl/sharedStrings.xml><?xml version="1.0" encoding="utf-8"?>
<sst xmlns="http://schemas.openxmlformats.org/spreadsheetml/2006/main" count="320" uniqueCount="44">
  <si>
    <t>P</t>
  </si>
  <si>
    <t>V</t>
  </si>
  <si>
    <t>Nr.</t>
  </si>
  <si>
    <t>Uzvārds Vārds</t>
  </si>
  <si>
    <t>-</t>
  </si>
  <si>
    <t>VIETA</t>
  </si>
  <si>
    <t>LĪDERIS</t>
  </si>
  <si>
    <t>V          P</t>
  </si>
  <si>
    <t>V          B K</t>
  </si>
  <si>
    <t>B K</t>
  </si>
  <si>
    <t>VID</t>
  </si>
  <si>
    <t>Setu koef.</t>
  </si>
  <si>
    <t>Berg koef</t>
  </si>
  <si>
    <t>IK</t>
  </si>
  <si>
    <t>IK vid</t>
  </si>
  <si>
    <r>
      <rPr>
        <b/>
        <sz val="12"/>
        <rFont val="Times New Roman"/>
        <family val="1"/>
        <charset val="186"/>
      </rPr>
      <t xml:space="preserve">P   </t>
    </r>
    <r>
      <rPr>
        <sz val="12"/>
        <rFont val="Times New Roman"/>
        <family val="1"/>
        <charset val="186"/>
      </rPr>
      <t xml:space="preserve"> Līdz</t>
    </r>
  </si>
  <si>
    <t xml:space="preserve">   X</t>
  </si>
  <si>
    <t xml:space="preserve">   Kopā:</t>
  </si>
  <si>
    <t xml:space="preserve">  Kārta Nr. </t>
  </si>
  <si>
    <t>Galds Nr.</t>
  </si>
  <si>
    <t>Lic.</t>
  </si>
  <si>
    <t>IK op</t>
  </si>
  <si>
    <t>Pils.,Nov.</t>
  </si>
  <si>
    <t>Rīgas sieviešu dubultspēļu čempionāts</t>
  </si>
  <si>
    <t>Brīvības iela 191, Rīga</t>
  </si>
  <si>
    <t>2019.gada 10.marts</t>
  </si>
  <si>
    <t>Galvenais tiesnesis:  Antons Armuška</t>
  </si>
  <si>
    <t>Vilkoica Irēna</t>
  </si>
  <si>
    <t>Čaiko Nadežda</t>
  </si>
  <si>
    <t>Valeniece Nellija</t>
  </si>
  <si>
    <t>Terehova Anna</t>
  </si>
  <si>
    <t>Meļko Lauma</t>
  </si>
  <si>
    <t>Lapsa Regīna</t>
  </si>
  <si>
    <t>Lāce Ilze</t>
  </si>
  <si>
    <t>Balaka Dace</t>
  </si>
  <si>
    <t>Vīksne Benita</t>
  </si>
  <si>
    <t>Kriščuka Dina</t>
  </si>
  <si>
    <t>Lemkina Silvija</t>
  </si>
  <si>
    <t>Balode Līga</t>
  </si>
  <si>
    <t>Zaka Regīna</t>
  </si>
  <si>
    <t>Nasteviča Iveta</t>
  </si>
  <si>
    <t>Gaile Lilita</t>
  </si>
  <si>
    <t>More Ināra</t>
  </si>
  <si>
    <t>Sacensību tiesnesis:  Antons Armuška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</si>
</sst>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27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4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/>
      <sz val="10"/>
      <name val="Calibri"/>
      <family val="2"/>
      <charset val="186"/>
    </font>
    <font>
      <b/>
      <sz val="12"/>
      <name val="Calibri"/>
      <family val="2"/>
      <charset val="186"/>
    </font>
    <font>
      <sz val="24"/>
      <name val="Calibri"/>
      <family val="2"/>
      <charset val="186"/>
    </font>
    <font>
      <sz val="8"/>
      <name val="Calibri"/>
      <family val="2"/>
      <charset val="186"/>
    </font>
    <font>
      <sz val="10"/>
      <name val="CentSchbook TL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darkUp"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52"/>
      </right>
      <top style="dotted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/>
      <bottom style="thin">
        <color indexed="64"/>
      </bottom>
      <diagonal/>
    </border>
    <border>
      <left style="hair">
        <color indexed="5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dotted">
        <color indexed="52"/>
      </bottom>
      <diagonal/>
    </border>
    <border>
      <left style="thin">
        <color indexed="64"/>
      </left>
      <right/>
      <top/>
      <bottom style="dotted">
        <color indexed="52"/>
      </bottom>
      <diagonal/>
    </border>
    <border>
      <left/>
      <right style="thin">
        <color indexed="64"/>
      </right>
      <top/>
      <bottom style="dotted">
        <color indexed="52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 hidden="1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4" fillId="3" borderId="0" xfId="0" applyFont="1" applyFill="1"/>
    <xf numFmtId="0" fontId="4" fillId="0" borderId="0" xfId="0" applyFont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textRotation="90" wrapText="1"/>
      <protection locked="0"/>
    </xf>
    <xf numFmtId="0" fontId="4" fillId="2" borderId="0" xfId="0" applyFont="1" applyFill="1" applyAlignment="1">
      <alignment textRotation="90" wrapText="1"/>
    </xf>
    <xf numFmtId="0" fontId="4" fillId="3" borderId="0" xfId="0" applyFont="1" applyFill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>
      <alignment vertical="center"/>
    </xf>
    <xf numFmtId="0" fontId="4" fillId="0" borderId="0" xfId="0" applyFont="1" applyProtection="1">
      <protection hidden="1"/>
    </xf>
    <xf numFmtId="0" fontId="4" fillId="0" borderId="0" xfId="0" applyFont="1" applyProtection="1">
      <protection locked="0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6" fillId="2" borderId="9" xfId="0" applyFont="1" applyFill="1" applyBorder="1" applyAlignment="1" applyProtection="1">
      <alignment horizontal="center" vertical="center"/>
      <protection locked="0" hidden="1"/>
    </xf>
    <xf numFmtId="0" fontId="4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ill="1" applyBorder="1"/>
    <xf numFmtId="0" fontId="6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3" fillId="2" borderId="0" xfId="0" applyFont="1" applyFill="1" applyBorder="1" applyAlignment="1"/>
    <xf numFmtId="0" fontId="10" fillId="2" borderId="15" xfId="0" applyFont="1" applyFill="1" applyBorder="1"/>
    <xf numFmtId="0" fontId="14" fillId="2" borderId="0" xfId="0" applyFont="1" applyFill="1" applyBorder="1" applyAlignment="1">
      <alignment horizontal="center"/>
    </xf>
    <xf numFmtId="0" fontId="6" fillId="0" borderId="0" xfId="0" applyFont="1" applyBorder="1"/>
    <xf numFmtId="14" fontId="18" fillId="2" borderId="0" xfId="0" applyNumberFormat="1" applyFont="1" applyFill="1" applyBorder="1" applyAlignment="1"/>
    <xf numFmtId="0" fontId="0" fillId="0" borderId="0" xfId="0" applyFill="1" applyAlignment="1"/>
    <xf numFmtId="0" fontId="0" fillId="2" borderId="10" xfId="0" applyFill="1" applyBorder="1"/>
    <xf numFmtId="0" fontId="0" fillId="2" borderId="16" xfId="0" applyFill="1" applyBorder="1"/>
    <xf numFmtId="0" fontId="10" fillId="2" borderId="10" xfId="0" applyFont="1" applyFill="1" applyBorder="1"/>
    <xf numFmtId="0" fontId="10" fillId="2" borderId="16" xfId="0" applyFont="1" applyFill="1" applyBorder="1" applyAlignment="1"/>
    <xf numFmtId="0" fontId="13" fillId="2" borderId="10" xfId="0" applyFont="1" applyFill="1" applyBorder="1" applyAlignment="1"/>
    <xf numFmtId="0" fontId="13" fillId="2" borderId="16" xfId="0" applyFont="1" applyFill="1" applyBorder="1" applyAlignment="1"/>
    <xf numFmtId="0" fontId="10" fillId="2" borderId="17" xfId="0" applyFont="1" applyFill="1" applyBorder="1"/>
    <xf numFmtId="0" fontId="10" fillId="2" borderId="18" xfId="0" applyFont="1" applyFill="1" applyBorder="1"/>
    <xf numFmtId="0" fontId="10" fillId="2" borderId="16" xfId="0" applyFont="1" applyFill="1" applyBorder="1"/>
    <xf numFmtId="14" fontId="18" fillId="2" borderId="12" xfId="0" applyNumberFormat="1" applyFont="1" applyFill="1" applyBorder="1" applyAlignment="1">
      <alignment vertical="center"/>
    </xf>
    <xf numFmtId="14" fontId="18" fillId="2" borderId="19" xfId="0" applyNumberFormat="1" applyFont="1" applyFill="1" applyBorder="1" applyAlignment="1">
      <alignment vertical="center"/>
    </xf>
    <xf numFmtId="14" fontId="18" fillId="2" borderId="19" xfId="0" applyNumberFormat="1" applyFont="1" applyFill="1" applyBorder="1" applyAlignment="1"/>
    <xf numFmtId="0" fontId="10" fillId="2" borderId="19" xfId="0" applyFont="1" applyFill="1" applyBorder="1"/>
    <xf numFmtId="0" fontId="10" fillId="2" borderId="14" xfId="0" applyFont="1" applyFill="1" applyBorder="1"/>
    <xf numFmtId="0" fontId="14" fillId="2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14" fontId="4" fillId="9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/>
    </xf>
    <xf numFmtId="14" fontId="18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Border="1"/>
    <xf numFmtId="0" fontId="22" fillId="2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4" fillId="9" borderId="2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>
      <alignment vertical="center"/>
    </xf>
    <xf numFmtId="0" fontId="6" fillId="11" borderId="12" xfId="0" applyFont="1" applyFill="1" applyBorder="1" applyAlignment="1" applyProtection="1">
      <alignment vertical="center"/>
      <protection hidden="1"/>
    </xf>
    <xf numFmtId="0" fontId="6" fillId="11" borderId="14" xfId="0" applyFont="1" applyFill="1" applyBorder="1" applyAlignment="1" applyProtection="1">
      <alignment vertical="center"/>
      <protection hidden="1"/>
    </xf>
    <xf numFmtId="0" fontId="6" fillId="9" borderId="4" xfId="0" applyFont="1" applyFill="1" applyBorder="1" applyAlignment="1" applyProtection="1">
      <alignment horizontal="center" vertical="center"/>
      <protection locked="0" hidden="1"/>
    </xf>
    <xf numFmtId="0" fontId="6" fillId="9" borderId="5" xfId="0" applyFont="1" applyFill="1" applyBorder="1" applyAlignment="1" applyProtection="1">
      <alignment horizontal="center" vertical="center"/>
      <protection locked="0" hidden="1"/>
    </xf>
    <xf numFmtId="0" fontId="6" fillId="9" borderId="6" xfId="0" applyFont="1" applyFill="1" applyBorder="1" applyAlignment="1" applyProtection="1">
      <alignment horizontal="center" vertical="center"/>
      <protection locked="0" hidden="1"/>
    </xf>
    <xf numFmtId="0" fontId="6" fillId="9" borderId="7" xfId="0" applyFont="1" applyFill="1" applyBorder="1" applyAlignment="1" applyProtection="1">
      <alignment horizontal="center" vertical="center"/>
      <protection locked="0" hidden="1"/>
    </xf>
    <xf numFmtId="0" fontId="4" fillId="11" borderId="24" xfId="0" applyFont="1" applyFill="1" applyBorder="1" applyAlignment="1" applyProtection="1">
      <alignment vertical="center"/>
      <protection hidden="1"/>
    </xf>
    <xf numFmtId="0" fontId="4" fillId="11" borderId="25" xfId="0" applyFont="1" applyFill="1" applyBorder="1" applyAlignment="1" applyProtection="1">
      <alignment vertical="center"/>
      <protection hidden="1"/>
    </xf>
    <xf numFmtId="0" fontId="6" fillId="9" borderId="8" xfId="0" applyFont="1" applyFill="1" applyBorder="1" applyAlignment="1" applyProtection="1">
      <alignment horizontal="center" vertical="center"/>
      <protection locked="0" hidden="1"/>
    </xf>
    <xf numFmtId="0" fontId="6" fillId="9" borderId="9" xfId="0" applyFont="1" applyFill="1" applyBorder="1" applyAlignment="1" applyProtection="1">
      <alignment horizontal="center" vertical="center"/>
      <protection locked="0" hidden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/>
    <xf numFmtId="0" fontId="20" fillId="9" borderId="2" xfId="0" applyFont="1" applyFill="1" applyBorder="1" applyAlignment="1" applyProtection="1">
      <alignment horizontal="center" vertical="center" wrapText="1"/>
      <protection locked="0"/>
    </xf>
    <xf numFmtId="0" fontId="25" fillId="9" borderId="2" xfId="0" applyFont="1" applyFill="1" applyBorder="1"/>
    <xf numFmtId="0" fontId="26" fillId="9" borderId="2" xfId="0" applyFont="1" applyFill="1" applyBorder="1"/>
    <xf numFmtId="0" fontId="4" fillId="0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5" fontId="9" fillId="2" borderId="13" xfId="0" applyNumberFormat="1" applyFont="1" applyFill="1" applyBorder="1" applyAlignment="1" applyProtection="1">
      <alignment horizontal="center" vertical="center"/>
      <protection hidden="1"/>
    </xf>
    <xf numFmtId="166" fontId="9" fillId="2" borderId="1" xfId="0" applyNumberFormat="1" applyFont="1" applyFill="1" applyBorder="1" applyAlignment="1" applyProtection="1">
      <alignment horizontal="center" vertical="center"/>
      <protection hidden="1"/>
    </xf>
    <xf numFmtId="166" fontId="9" fillId="2" borderId="13" xfId="0" applyNumberFormat="1" applyFont="1" applyFill="1" applyBorder="1" applyAlignment="1" applyProtection="1">
      <alignment horizontal="center" vertical="center"/>
      <protection hidden="1"/>
    </xf>
    <xf numFmtId="0" fontId="4" fillId="9" borderId="20" xfId="0" applyFont="1" applyFill="1" applyBorder="1" applyAlignment="1" applyProtection="1">
      <alignment horizontal="center" vertical="center" wrapText="1"/>
      <protection hidden="1"/>
    </xf>
    <xf numFmtId="0" fontId="4" fillId="9" borderId="2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4" fillId="9" borderId="24" xfId="0" applyFont="1" applyFill="1" applyBorder="1" applyAlignment="1" applyProtection="1">
      <alignment horizontal="center" vertical="center"/>
      <protection hidden="1"/>
    </xf>
    <xf numFmtId="0" fontId="4" fillId="9" borderId="2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164" fontId="9" fillId="2" borderId="24" xfId="0" applyNumberFormat="1" applyFont="1" applyFill="1" applyBorder="1" applyAlignment="1" applyProtection="1">
      <alignment horizontal="center" vertical="center"/>
      <protection hidden="1"/>
    </xf>
    <xf numFmtId="164" fontId="9" fillId="2" borderId="25" xfId="0" applyNumberFormat="1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22" xfId="0" applyFont="1" applyFill="1" applyBorder="1" applyAlignment="1" applyProtection="1">
      <alignment horizontal="center" vertical="center" wrapText="1"/>
      <protection hidden="1"/>
    </xf>
    <xf numFmtId="0" fontId="3" fillId="9" borderId="20" xfId="0" applyFont="1" applyFill="1" applyBorder="1" applyAlignment="1" applyProtection="1">
      <alignment horizontal="center" vertical="center" wrapText="1"/>
      <protection hidden="1"/>
    </xf>
    <xf numFmtId="0" fontId="3" fillId="9" borderId="23" xfId="0" applyFont="1" applyFill="1" applyBorder="1" applyAlignment="1" applyProtection="1">
      <alignment horizontal="center" vertical="center" wrapText="1"/>
      <protection hidden="1"/>
    </xf>
    <xf numFmtId="0" fontId="3" fillId="9" borderId="24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/>
      <protection hidden="1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2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right" vertical="center"/>
    </xf>
    <xf numFmtId="0" fontId="4" fillId="10" borderId="20" xfId="0" applyFont="1" applyFill="1" applyBorder="1" applyAlignment="1" applyProtection="1">
      <alignment horizontal="center" vertical="center"/>
      <protection locked="0" hidden="1"/>
    </xf>
    <xf numFmtId="0" fontId="4" fillId="10" borderId="23" xfId="0" applyFont="1" applyFill="1" applyBorder="1" applyAlignment="1" applyProtection="1">
      <alignment horizontal="center" vertical="center"/>
      <protection locked="0" hidden="1"/>
    </xf>
    <xf numFmtId="14" fontId="18" fillId="2" borderId="10" xfId="0" applyNumberFormat="1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wrapText="1"/>
    </xf>
    <xf numFmtId="0" fontId="19" fillId="2" borderId="26" xfId="0" applyFont="1" applyFill="1" applyBorder="1" applyAlignment="1">
      <alignment horizontal="left" wrapText="1"/>
    </xf>
    <xf numFmtId="0" fontId="19" fillId="2" borderId="27" xfId="0" applyFont="1" applyFill="1" applyBorder="1" applyAlignment="1">
      <alignment horizontal="left" wrapText="1"/>
    </xf>
    <xf numFmtId="0" fontId="19" fillId="2" borderId="16" xfId="0" applyFont="1" applyFill="1" applyBorder="1" applyAlignment="1">
      <alignment horizontal="left" wrapText="1"/>
    </xf>
    <xf numFmtId="0" fontId="19" fillId="2" borderId="28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397"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">
    <tabColor indexed="11"/>
  </sheetPr>
  <dimension ref="A1:AX94"/>
  <sheetViews>
    <sheetView tabSelected="1" zoomScaleNormal="100" workbookViewId="0">
      <selection activeCell="K11" sqref="K11:L11"/>
    </sheetView>
  </sheetViews>
  <sheetFormatPr defaultColWidth="9.109375" defaultRowHeight="15.6" outlineLevelCol="1"/>
  <cols>
    <col min="1" max="1" width="4.5546875" style="6" customWidth="1"/>
    <col min="2" max="2" width="25.33203125" style="6" customWidth="1"/>
    <col min="3" max="3" width="15.44140625" style="6" customWidth="1"/>
    <col min="4" max="4" width="5.6640625" style="6" customWidth="1"/>
    <col min="5" max="7" width="6.6640625" style="6" customWidth="1"/>
    <col min="8" max="8" width="5.6640625" style="6" customWidth="1"/>
    <col min="9" max="9" width="6.6640625" style="6" customWidth="1"/>
    <col min="10" max="10" width="5.6640625" style="6" customWidth="1"/>
    <col min="11" max="28" width="3.6640625" style="6" customWidth="1"/>
    <col min="29" max="29" width="6.6640625" style="6" customWidth="1"/>
    <col min="30" max="30" width="2.5546875" style="6" customWidth="1"/>
    <col min="31" max="31" width="5.6640625" style="6" customWidth="1"/>
    <col min="32" max="32" width="5.6640625" style="24" customWidth="1" outlineLevel="1"/>
    <col min="33" max="33" width="5.5546875" style="6" customWidth="1"/>
    <col min="34" max="40" width="5.6640625" style="6" customWidth="1"/>
    <col min="41" max="41" width="5.6640625" style="25" customWidth="1" outlineLevel="1"/>
    <col min="42" max="42" width="9.109375" style="25"/>
    <col min="43" max="16384" width="9.109375" style="6"/>
  </cols>
  <sheetData>
    <row r="1" spans="1:50" ht="15" customHeight="1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33"/>
      <c r="AE1" s="1"/>
      <c r="AF1" s="1"/>
      <c r="AG1" s="2"/>
      <c r="AH1" s="89" t="s">
        <v>5</v>
      </c>
      <c r="AI1" s="89"/>
      <c r="AJ1" s="89"/>
      <c r="AK1" s="89" t="s">
        <v>6</v>
      </c>
      <c r="AL1" s="89"/>
      <c r="AM1" s="89"/>
      <c r="AN1" s="3"/>
      <c r="AO1" s="4"/>
      <c r="AP1" s="4"/>
      <c r="AQ1" s="3"/>
      <c r="AR1" s="3"/>
      <c r="AS1" s="3"/>
      <c r="AT1" s="3"/>
      <c r="AU1" s="3"/>
      <c r="AV1" s="5"/>
      <c r="AW1" s="5"/>
      <c r="AX1" s="5"/>
    </row>
    <row r="2" spans="1:50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33"/>
      <c r="AE2" s="1"/>
      <c r="AF2" s="1"/>
      <c r="AG2" s="2"/>
      <c r="AH2" s="7"/>
      <c r="AI2" s="8"/>
      <c r="AJ2" s="9"/>
      <c r="AK2" s="28" t="s">
        <v>0</v>
      </c>
      <c r="AL2" s="28" t="s">
        <v>9</v>
      </c>
      <c r="AM2" s="28" t="s">
        <v>10</v>
      </c>
      <c r="AN2" s="3"/>
      <c r="AO2" s="4"/>
      <c r="AP2" s="4"/>
      <c r="AQ2" s="3"/>
      <c r="AR2" s="3"/>
      <c r="AS2" s="3"/>
      <c r="AT2" s="3"/>
      <c r="AU2" s="3"/>
      <c r="AV2" s="5"/>
      <c r="AW2" s="5"/>
      <c r="AX2" s="5"/>
    </row>
    <row r="3" spans="1:50" ht="15" customHeight="1">
      <c r="A3" s="123" t="s">
        <v>25</v>
      </c>
      <c r="B3" s="123"/>
      <c r="C3" s="71"/>
      <c r="D3" s="7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 t="s">
        <v>24</v>
      </c>
      <c r="P3" s="122"/>
      <c r="Q3" s="122"/>
      <c r="R3" s="122"/>
      <c r="S3" s="122"/>
      <c r="T3" s="122"/>
      <c r="U3" s="122"/>
      <c r="V3" s="122"/>
      <c r="W3" s="122"/>
      <c r="X3" s="122"/>
      <c r="Y3" s="10"/>
      <c r="Z3" s="10"/>
      <c r="AA3" s="67"/>
      <c r="AB3" s="10"/>
      <c r="AC3" s="10"/>
      <c r="AD3" s="11"/>
      <c r="AE3" s="12"/>
      <c r="AF3" s="12"/>
      <c r="AG3" s="2"/>
      <c r="AH3" s="29">
        <v>1</v>
      </c>
      <c r="AI3" s="29">
        <v>2</v>
      </c>
      <c r="AJ3" s="29">
        <v>3</v>
      </c>
      <c r="AK3" s="13">
        <f>MAX(H5:H20)</f>
        <v>17</v>
      </c>
      <c r="AL3" s="14">
        <f>MAX(I5:I20)</f>
        <v>57</v>
      </c>
      <c r="AM3" s="13">
        <f>AVERAGE(H5:H20)</f>
        <v>9.25</v>
      </c>
      <c r="AN3" s="3"/>
      <c r="AO3" s="4"/>
      <c r="AP3" s="4"/>
      <c r="AQ3" s="3"/>
      <c r="AR3" s="3"/>
      <c r="AS3" s="3"/>
      <c r="AT3" s="3"/>
      <c r="AU3" s="3"/>
      <c r="AV3" s="5"/>
      <c r="AW3" s="5"/>
      <c r="AX3" s="5"/>
    </row>
    <row r="4" spans="1:50" s="21" customFormat="1" ht="36" customHeight="1">
      <c r="A4" s="68" t="s">
        <v>2</v>
      </c>
      <c r="B4" s="84" t="s">
        <v>3</v>
      </c>
      <c r="C4" s="69" t="s">
        <v>22</v>
      </c>
      <c r="D4" s="69" t="s">
        <v>20</v>
      </c>
      <c r="E4" s="69" t="s">
        <v>13</v>
      </c>
      <c r="F4" s="69" t="s">
        <v>14</v>
      </c>
      <c r="G4" s="69" t="s">
        <v>21</v>
      </c>
      <c r="H4" s="68" t="s">
        <v>0</v>
      </c>
      <c r="I4" s="70" t="s">
        <v>12</v>
      </c>
      <c r="J4" s="68" t="s">
        <v>1</v>
      </c>
      <c r="K4" s="106">
        <v>1</v>
      </c>
      <c r="L4" s="107"/>
      <c r="M4" s="108">
        <v>2</v>
      </c>
      <c r="N4" s="109"/>
      <c r="O4" s="108">
        <v>3</v>
      </c>
      <c r="P4" s="109"/>
      <c r="Q4" s="108">
        <v>4</v>
      </c>
      <c r="R4" s="109"/>
      <c r="S4" s="108">
        <v>5</v>
      </c>
      <c r="T4" s="109"/>
      <c r="U4" s="108">
        <v>6</v>
      </c>
      <c r="V4" s="109"/>
      <c r="W4" s="108">
        <v>7</v>
      </c>
      <c r="X4" s="109"/>
      <c r="Y4" s="108">
        <v>8</v>
      </c>
      <c r="Z4" s="109"/>
      <c r="AA4" s="97" t="s">
        <v>11</v>
      </c>
      <c r="AB4" s="98"/>
      <c r="AC4" s="70" t="s">
        <v>15</v>
      </c>
      <c r="AD4" s="16"/>
      <c r="AE4" s="15" t="s">
        <v>7</v>
      </c>
      <c r="AF4" s="15" t="s">
        <v>8</v>
      </c>
      <c r="AG4" s="17"/>
      <c r="AH4" s="60">
        <v>1</v>
      </c>
      <c r="AI4" s="60">
        <v>2</v>
      </c>
      <c r="AJ4" s="60">
        <v>3</v>
      </c>
      <c r="AK4" s="60">
        <v>4</v>
      </c>
      <c r="AL4" s="60">
        <v>5</v>
      </c>
      <c r="AM4" s="60">
        <v>6</v>
      </c>
      <c r="AN4" s="60">
        <v>7</v>
      </c>
      <c r="AO4" s="60">
        <v>8</v>
      </c>
      <c r="AP4" s="18"/>
      <c r="AQ4" s="19"/>
      <c r="AR4" s="19"/>
      <c r="AS4" s="19"/>
      <c r="AT4" s="19"/>
      <c r="AU4" s="19"/>
      <c r="AV4" s="20"/>
      <c r="AW4" s="20"/>
      <c r="AX4" s="20"/>
    </row>
    <row r="5" spans="1:50" ht="17.25" customHeight="1">
      <c r="A5" s="118">
        <v>1</v>
      </c>
      <c r="B5" s="87" t="s">
        <v>29</v>
      </c>
      <c r="C5" s="85"/>
      <c r="D5" s="86"/>
      <c r="E5" s="88">
        <v>1000</v>
      </c>
      <c r="F5" s="116">
        <f>SUM(E5:E6)/2</f>
        <v>1180.5</v>
      </c>
      <c r="G5" s="116">
        <f>(F21-F5)/7</f>
        <v>1354.6428571428571</v>
      </c>
      <c r="H5" s="103">
        <f>SUM(M5:Z5)</f>
        <v>3</v>
      </c>
      <c r="I5" s="90">
        <f>AH21</f>
        <v>9</v>
      </c>
      <c r="J5" s="103">
        <v>8</v>
      </c>
      <c r="K5" s="124">
        <v>0</v>
      </c>
      <c r="L5" s="125"/>
      <c r="M5" s="110">
        <f>IF(M6+N6=0,"",IF(M6-N6=3,3,IF(M6-N6=2,3,IF(M6-N6=0,1,IF(M6-N6=-1,1,IF(M6-N6=-2,0,IF(M6-N6=-3,0)))))))</f>
        <v>0</v>
      </c>
      <c r="N5" s="111"/>
      <c r="O5" s="101">
        <f>IF(O6+P6=0,"",IF(O6-P6=3,3,IF(O6-P6=2,3,IF(O6-P6=0,1,IF(O6-P6=-1,0,IF(O6-P6=-2,0,IF(O6-P6=-3,0)))))))</f>
        <v>0</v>
      </c>
      <c r="P5" s="102"/>
      <c r="Q5" s="101">
        <f>IF(Q6+R6=0,"",IF(Q6-R6=3,3,IF(Q6-R6=2,3,IF(Q6-R6=0,1,IF(Q6-R6=-1,0,IF(Q6-R6=-2,0,IF(Q6-R6=-3,0)))))))</f>
        <v>0</v>
      </c>
      <c r="R5" s="102"/>
      <c r="S5" s="101">
        <f>IF(S6+T6=0,"",IF(S6-T6=3,3,IF(S6-T6=2,3,IF(S6-T6=0,1,IF(S6-T6=-1,0,IF(S6-T6=-2,0,IF(S6-T6=-3,0)))))))</f>
        <v>0</v>
      </c>
      <c r="T5" s="102"/>
      <c r="U5" s="101">
        <f>IF(U6+V6=0,"",IF(U6-V6=3,3,IF(U6-V6=2,3,IF(U6-V6=0,1,IF(U6-V6=-1,0,IF(U6-V6=-2,0,IF(U6-V6=-3,0)))))))</f>
        <v>0</v>
      </c>
      <c r="V5" s="102"/>
      <c r="W5" s="101">
        <f>IF(W6+X6=0,"",IF(W6-X6=3,3,IF(W6-X6=2,3,IF(W6-X6=0,1,IF(W6-X6=-1,0,IF(W6-X6=-2,0,IF(W6-X6=-3,0)))))))</f>
        <v>3</v>
      </c>
      <c r="X5" s="102"/>
      <c r="Y5" s="101">
        <f>IF(Y6+Z6=0,"",IF(Y6-Z6=3,3,IF(Y6-Z6=2,3,IF(Y6-Z6=0,1,IF(Y6-Z6=-1,0,IF(Y6-Z6=-2,0,IF(Y6-Z6=-3,0)))))))</f>
        <v>0</v>
      </c>
      <c r="Z5" s="102"/>
      <c r="AA5" s="104">
        <f>IF(AA6+AB6=0,"",SUM(AA6/AB6))</f>
        <v>0.22222222222222221</v>
      </c>
      <c r="AB5" s="105"/>
      <c r="AC5" s="93"/>
      <c r="AD5" s="16"/>
      <c r="AE5" s="113">
        <f>RANK(H5,$H$5:$H$20)</f>
        <v>8</v>
      </c>
      <c r="AF5" s="113">
        <f>RANK($I5,$I5:$I20)</f>
        <v>8</v>
      </c>
      <c r="AG5" s="12"/>
      <c r="AH5" s="112"/>
      <c r="AI5" s="91">
        <f>IF($M5=1,$H5)+IF($M5=0,$H5)</f>
        <v>3</v>
      </c>
      <c r="AJ5" s="91">
        <f>IF($O5=1,$H5)+IF($O5=0,$H5)</f>
        <v>3</v>
      </c>
      <c r="AK5" s="91">
        <f>IF($Q5=1,$H5)+IF($Q5=0,$H5)</f>
        <v>3</v>
      </c>
      <c r="AL5" s="91">
        <f>IF($S5=1,$H5)+IF($S5=0,$H5)</f>
        <v>3</v>
      </c>
      <c r="AM5" s="91">
        <f>IF($U5=1,$H5)+IF($U5=0,$H5)</f>
        <v>3</v>
      </c>
      <c r="AN5" s="91">
        <f>IF($W5=1,$H5)+IF($W5=0,$H5)</f>
        <v>0</v>
      </c>
      <c r="AO5" s="91">
        <f>IF($Y5=1,$H5)+IF($Y5=0,$H5)</f>
        <v>3</v>
      </c>
      <c r="AP5" s="4"/>
      <c r="AQ5" s="3"/>
      <c r="AR5" s="3"/>
      <c r="AS5" s="3"/>
      <c r="AT5" s="3"/>
      <c r="AU5" s="3"/>
      <c r="AV5" s="5"/>
      <c r="AW5" s="5"/>
      <c r="AX5" s="5"/>
    </row>
    <row r="6" spans="1:50" ht="17.25" customHeight="1">
      <c r="A6" s="119"/>
      <c r="B6" s="87" t="s">
        <v>30</v>
      </c>
      <c r="C6" s="85"/>
      <c r="D6" s="86"/>
      <c r="E6" s="88">
        <v>1361</v>
      </c>
      <c r="F6" s="117"/>
      <c r="G6" s="117"/>
      <c r="H6" s="103"/>
      <c r="I6" s="90"/>
      <c r="J6" s="103"/>
      <c r="K6" s="72"/>
      <c r="L6" s="73"/>
      <c r="M6" s="74">
        <v>0</v>
      </c>
      <c r="N6" s="75">
        <v>3</v>
      </c>
      <c r="O6" s="76">
        <v>0</v>
      </c>
      <c r="P6" s="75">
        <v>3</v>
      </c>
      <c r="Q6" s="76">
        <v>1</v>
      </c>
      <c r="R6" s="75">
        <v>3</v>
      </c>
      <c r="S6" s="76">
        <v>0</v>
      </c>
      <c r="T6" s="75">
        <v>3</v>
      </c>
      <c r="U6" s="76">
        <v>0</v>
      </c>
      <c r="V6" s="75">
        <v>3</v>
      </c>
      <c r="W6" s="76">
        <v>3</v>
      </c>
      <c r="X6" s="75">
        <v>0</v>
      </c>
      <c r="Y6" s="76">
        <v>0</v>
      </c>
      <c r="Z6" s="77">
        <v>3</v>
      </c>
      <c r="AA6" s="30">
        <f>SUM($Y6,$W6,$U6,$S6,$Q6,$O6,$M6,$K6)</f>
        <v>4</v>
      </c>
      <c r="AB6" s="31">
        <f>SUM($L6,$N6,$P6,$R6,$T6,$V6,$X6,$Z6)</f>
        <v>18</v>
      </c>
      <c r="AC6" s="94"/>
      <c r="AD6" s="16"/>
      <c r="AE6" s="113"/>
      <c r="AF6" s="113"/>
      <c r="AG6" s="12"/>
      <c r="AH6" s="112"/>
      <c r="AI6" s="91"/>
      <c r="AJ6" s="91"/>
      <c r="AK6" s="91"/>
      <c r="AL6" s="91"/>
      <c r="AM6" s="91"/>
      <c r="AN6" s="91"/>
      <c r="AO6" s="91"/>
      <c r="AP6" s="4"/>
      <c r="AQ6" s="3"/>
      <c r="AR6" s="3"/>
      <c r="AS6" s="3"/>
      <c r="AT6" s="3"/>
      <c r="AU6" s="3"/>
      <c r="AV6" s="5"/>
      <c r="AW6" s="5"/>
      <c r="AX6" s="5"/>
    </row>
    <row r="7" spans="1:50" ht="17.25" customHeight="1">
      <c r="A7" s="118">
        <v>2</v>
      </c>
      <c r="B7" s="87" t="s">
        <v>31</v>
      </c>
      <c r="C7" s="85"/>
      <c r="D7" s="86"/>
      <c r="E7" s="88">
        <v>1100</v>
      </c>
      <c r="F7" s="116">
        <f>SUM(E7:E8)/2</f>
        <v>1141.5</v>
      </c>
      <c r="G7" s="116">
        <f>(F21-F7)/7</f>
        <v>1360.2142857142858</v>
      </c>
      <c r="H7" s="103">
        <f>SUM(K7:Z7)</f>
        <v>7</v>
      </c>
      <c r="I7" s="90">
        <f>AI21</f>
        <v>41</v>
      </c>
      <c r="J7" s="103">
        <v>7</v>
      </c>
      <c r="K7" s="101">
        <f>IF(K8+L8=0,"",IF(K8-L8=3,3,IF(K8-L8=2,3,IF(K8-L8=0,1,IF(K8-L8=-1,0,IF(K8-L8=-2,0,IF(K8-L8=-3,0)))))))</f>
        <v>3</v>
      </c>
      <c r="L7" s="102"/>
      <c r="M7" s="78"/>
      <c r="N7" s="79"/>
      <c r="O7" s="101">
        <f>IF(O8+P8=0,"",IF(O8-P8=3,3,IF(O8-P8=2,3,IF(O8-P8=0,1,IF(O8-P8=-1,0,IF(O8-P8=-2,0,IF(O8-P8=-3,0)))))))</f>
        <v>0</v>
      </c>
      <c r="P7" s="102"/>
      <c r="Q7" s="101">
        <f>IF(Q8+R8=0,"",IF(Q8-R8=3,3,IF(Q8-R8=2,3,IF(Q8-R8=0,1,IF(Q8-R8=-1,0,IF(Q8-R8=-2,0,IF(Q8-R8=-3,0)))))))</f>
        <v>1</v>
      </c>
      <c r="R7" s="102"/>
      <c r="S7" s="101">
        <f>IF(S8+T8=0,"",IF(S8-T8=3,3,IF(S8-T8=2,3,IF(S8-T8=0,1,IF(S8-T8=-1,0,IF(S8-T8=-2,0,IF(S8-T8=-3,0)))))))</f>
        <v>1</v>
      </c>
      <c r="T7" s="102"/>
      <c r="U7" s="101">
        <f>IF(U8+V8=0,"",IF(U8-V8=3,3,IF(U8-V8=2,3,IF(U8-V8=0,1,IF(U8-V8=-1,0,IF(U8-V8=-2,0,IF(U8-V8=-3,0)))))))</f>
        <v>1</v>
      </c>
      <c r="V7" s="102"/>
      <c r="W7" s="101">
        <f>IF(W8+X8=0,"",IF(W8-X8=3,3,IF(W8-X8=2,3,IF(W8-X8=0,1,IF(W8-X8=-1,0,IF(W8-X8=-2,0,IF(W8-X8=-3,0)))))))</f>
        <v>0</v>
      </c>
      <c r="X7" s="102"/>
      <c r="Y7" s="101">
        <f>IF(Y8+Z8=0,"",IF(Y8-Z8=3,3,IF(Y8-Z8=2,3,IF(Y8-Z8=0,1,IF(Y8-Z8=-1,0,IF(Y8-Z8=-2,0,IF(Y8-Z8=-3,0)))))))</f>
        <v>1</v>
      </c>
      <c r="Z7" s="102"/>
      <c r="AA7" s="104">
        <f>IF(AA8+AB8=0,"",SUM(AA8/AB8))</f>
        <v>0.7857142857142857</v>
      </c>
      <c r="AB7" s="105"/>
      <c r="AC7" s="93"/>
      <c r="AD7" s="16"/>
      <c r="AE7" s="113">
        <f>RANK(H7,$H$5:$H$20)</f>
        <v>7</v>
      </c>
      <c r="AF7" s="113">
        <f>RANK($I7,I5:I20)</f>
        <v>5</v>
      </c>
      <c r="AG7" s="12"/>
      <c r="AH7" s="91">
        <f>IF($K7=1,$H7)+IF($K7=0,$H7)</f>
        <v>0</v>
      </c>
      <c r="AI7" s="112"/>
      <c r="AJ7" s="91">
        <f>IF($O7=1,$H7)+IF($O7=0,$H7)</f>
        <v>7</v>
      </c>
      <c r="AK7" s="91">
        <f>IF($Q7=1,$H7)+IF($Q7=0,$H7)</f>
        <v>7</v>
      </c>
      <c r="AL7" s="91">
        <f>IF($S7=1,$H7)+IF($S7=0,$H7)</f>
        <v>7</v>
      </c>
      <c r="AM7" s="91">
        <f>IF($U7=1,$H7)+IF($U7=0,$H7)</f>
        <v>7</v>
      </c>
      <c r="AN7" s="91">
        <f>IF($W7=1,$H7)+IF($W7=0,$H7)</f>
        <v>7</v>
      </c>
      <c r="AO7" s="91">
        <f>IF($Y7=1,$H7)+IF($Y7=0,$H7)</f>
        <v>7</v>
      </c>
      <c r="AP7" s="4"/>
      <c r="AQ7" s="3"/>
      <c r="AR7" s="3"/>
      <c r="AS7" s="3"/>
      <c r="AT7" s="3"/>
      <c r="AU7" s="3"/>
      <c r="AV7" s="5"/>
      <c r="AW7" s="5"/>
      <c r="AX7" s="5"/>
    </row>
    <row r="8" spans="1:50" ht="17.25" customHeight="1">
      <c r="A8" s="119"/>
      <c r="B8" s="87" t="s">
        <v>32</v>
      </c>
      <c r="C8" s="85"/>
      <c r="D8" s="86"/>
      <c r="E8" s="88">
        <v>1183</v>
      </c>
      <c r="F8" s="117"/>
      <c r="G8" s="117"/>
      <c r="H8" s="103"/>
      <c r="I8" s="90"/>
      <c r="J8" s="103"/>
      <c r="K8" s="26">
        <v>3</v>
      </c>
      <c r="L8" s="27">
        <v>0</v>
      </c>
      <c r="M8" s="72"/>
      <c r="N8" s="73"/>
      <c r="O8" s="80">
        <v>0</v>
      </c>
      <c r="P8" s="81">
        <v>3</v>
      </c>
      <c r="Q8" s="80">
        <v>2</v>
      </c>
      <c r="R8" s="81">
        <v>2</v>
      </c>
      <c r="S8" s="80">
        <v>2</v>
      </c>
      <c r="T8" s="81">
        <v>2</v>
      </c>
      <c r="U8" s="80">
        <v>2</v>
      </c>
      <c r="V8" s="81">
        <v>2</v>
      </c>
      <c r="W8" s="80">
        <v>0</v>
      </c>
      <c r="X8" s="81">
        <v>3</v>
      </c>
      <c r="Y8" s="80">
        <v>2</v>
      </c>
      <c r="Z8" s="81">
        <v>2</v>
      </c>
      <c r="AA8" s="30">
        <f>SUM($Y8,$W8,$U8,$S8,$Q8,$O8,$M8,$K8)</f>
        <v>11</v>
      </c>
      <c r="AB8" s="31">
        <f>SUM($L8,$N8,$P8,$R8,$T8,$V8,$X8,$Z8)</f>
        <v>14</v>
      </c>
      <c r="AC8" s="94"/>
      <c r="AD8" s="16"/>
      <c r="AE8" s="113"/>
      <c r="AF8" s="113"/>
      <c r="AG8" s="12"/>
      <c r="AH8" s="91"/>
      <c r="AI8" s="112"/>
      <c r="AJ8" s="91"/>
      <c r="AK8" s="91"/>
      <c r="AL8" s="91"/>
      <c r="AM8" s="91"/>
      <c r="AN8" s="91"/>
      <c r="AO8" s="91"/>
      <c r="AP8" s="4"/>
      <c r="AQ8" s="3"/>
      <c r="AR8" s="3"/>
      <c r="AS8" s="3"/>
      <c r="AT8" s="3"/>
      <c r="AU8" s="3"/>
      <c r="AV8" s="5"/>
      <c r="AW8" s="5"/>
      <c r="AX8" s="5"/>
    </row>
    <row r="9" spans="1:50" ht="17.25" customHeight="1">
      <c r="A9" s="118">
        <v>3</v>
      </c>
      <c r="B9" s="87" t="s">
        <v>33</v>
      </c>
      <c r="C9" s="85"/>
      <c r="D9" s="86"/>
      <c r="E9" s="88">
        <v>1640</v>
      </c>
      <c r="F9" s="116">
        <f>SUM(E9:E10)/2</f>
        <v>1526.5</v>
      </c>
      <c r="G9" s="116">
        <f>(F21-F9)/7</f>
        <v>1305.2142857142858</v>
      </c>
      <c r="H9" s="99">
        <f>SUM(K9:Z9)</f>
        <v>17</v>
      </c>
      <c r="I9" s="90">
        <f>AJ21</f>
        <v>57</v>
      </c>
      <c r="J9" s="103">
        <v>1</v>
      </c>
      <c r="K9" s="101">
        <f>IF(K10+L10=0,"",IF(K10-L10=3,3,IF(K10-L10=2,3,IF(K10-L10=0,1,IF(K10-L10=-1,0,IF(K10-L10=-2,0,IF(K10-L10=-3,0)))))))</f>
        <v>3</v>
      </c>
      <c r="L9" s="102"/>
      <c r="M9" s="101">
        <f>IF(M10+N10=0,"",IF(M10-N10=3,3,IF(M10-N10=2,3,IF(M10-N10=0,1,IF(M10-N10=-1,0,IF(M10-N10=-2,0,IF(M10-N10=-3,0)))))))</f>
        <v>3</v>
      </c>
      <c r="N9" s="102"/>
      <c r="O9" s="78"/>
      <c r="P9" s="79"/>
      <c r="Q9" s="101">
        <f>IF(Q10+R10=0,"",IF(Q10-R10=3,3,IF(Q10-R10=2,3,IF(Q10-R10=0,1,IF(Q10-R10=-1,0,IF(Q10-R10=-2,0,IF(Q10-R10=-3,0)))))))</f>
        <v>1</v>
      </c>
      <c r="R9" s="102"/>
      <c r="S9" s="101">
        <f>IF(S10+T10=0,"",IF(S10-T10=3,3,IF(S10-T10=2,3,IF(S10-T10=0,1,IF(S10-T10=-1,0,IF(S10-T10=-2,0,IF(S10-T10=-3,0)))))))</f>
        <v>3</v>
      </c>
      <c r="T9" s="102"/>
      <c r="U9" s="101">
        <f>IF(U10+V10=0,"",IF(U10-V10=3,3,IF(U10-V10=2,3,IF(U10-V10=0,1,IF(U10-V10=-1,0,IF(U10-V10=-2,0,IF(U10-V10=-3,0)))))))</f>
        <v>3</v>
      </c>
      <c r="V9" s="102"/>
      <c r="W9" s="101">
        <f>IF(W10+X10=0,"",IF(W10-X10=3,3,IF(W10-X10=2,3,IF(W10-X10=0,1,IF(W10-X10=-1,0,IF(W10-X10=-2,0,IF(W10-X10=-3,0)))))))</f>
        <v>1</v>
      </c>
      <c r="X9" s="102"/>
      <c r="Y9" s="101">
        <f>IF(Y10+Z10=0,"",IF(Y10-Z10=3,3,IF(Y10-Z10=2,3,IF(Y10-Z10=0,1,IF(Y10-Z10=-1,0,IF(Y10-Z10=-2,0,IF(Y10-Z10=-3,0)))))))</f>
        <v>3</v>
      </c>
      <c r="Z9" s="102"/>
      <c r="AA9" s="104">
        <f>IF(AA10+AB10=0,"",SUM(AA10/AB10))</f>
        <v>4.75</v>
      </c>
      <c r="AB9" s="105"/>
      <c r="AC9" s="95"/>
      <c r="AD9" s="16"/>
      <c r="AE9" s="113">
        <f>RANK(H9,$H$5:$H$20)</f>
        <v>1</v>
      </c>
      <c r="AF9" s="113">
        <f>RANK($I9,I5:I20)</f>
        <v>1</v>
      </c>
      <c r="AG9" s="12"/>
      <c r="AH9" s="91">
        <f>IF($K9=1,$H9)+IF($K9=0,$H9)</f>
        <v>0</v>
      </c>
      <c r="AI9" s="91">
        <f>IF($M9=1,$H9)+IF($M9=0,$H9)</f>
        <v>0</v>
      </c>
      <c r="AJ9" s="112"/>
      <c r="AK9" s="91">
        <f>IF($Q9=1,$H9)+IF($Q9=0,$H9)</f>
        <v>17</v>
      </c>
      <c r="AL9" s="91">
        <f>IF($S9=1,$H9)+IF($S9=0,$H9)</f>
        <v>0</v>
      </c>
      <c r="AM9" s="91">
        <f>IF($U9=1,$H9)+IF($U9=0,$H9)</f>
        <v>0</v>
      </c>
      <c r="AN9" s="91">
        <f>IF($W9=1,$H9)+IF($W9=0,$H9)</f>
        <v>17</v>
      </c>
      <c r="AO9" s="91">
        <f>IF($Y9=1,$H9)+IF($Y9=0,$H9)</f>
        <v>0</v>
      </c>
      <c r="AP9" s="4"/>
      <c r="AQ9" s="3"/>
      <c r="AR9" s="3"/>
      <c r="AS9" s="3"/>
      <c r="AT9" s="3"/>
      <c r="AU9" s="3"/>
      <c r="AV9" s="5"/>
      <c r="AW9" s="5"/>
      <c r="AX9" s="5"/>
    </row>
    <row r="10" spans="1:50" ht="17.25" customHeight="1">
      <c r="A10" s="119"/>
      <c r="B10" s="87" t="s">
        <v>34</v>
      </c>
      <c r="C10" s="85"/>
      <c r="D10" s="86"/>
      <c r="E10" s="88">
        <v>1413</v>
      </c>
      <c r="F10" s="117"/>
      <c r="G10" s="117"/>
      <c r="H10" s="100"/>
      <c r="I10" s="90"/>
      <c r="J10" s="103"/>
      <c r="K10" s="26">
        <v>3</v>
      </c>
      <c r="L10" s="27">
        <v>0</v>
      </c>
      <c r="M10" s="80">
        <v>3</v>
      </c>
      <c r="N10" s="81">
        <v>0</v>
      </c>
      <c r="O10" s="72"/>
      <c r="P10" s="73"/>
      <c r="Q10" s="80">
        <v>2</v>
      </c>
      <c r="R10" s="81">
        <v>2</v>
      </c>
      <c r="S10" s="80">
        <v>3</v>
      </c>
      <c r="T10" s="81">
        <v>0</v>
      </c>
      <c r="U10" s="80">
        <v>3</v>
      </c>
      <c r="V10" s="81">
        <v>0</v>
      </c>
      <c r="W10" s="80">
        <v>2</v>
      </c>
      <c r="X10" s="81">
        <v>2</v>
      </c>
      <c r="Y10" s="82">
        <v>3</v>
      </c>
      <c r="Z10" s="83">
        <v>0</v>
      </c>
      <c r="AA10" s="30">
        <f>SUM($Y10,$W10,$U10,$S10,$Q10,$O10,$M10,$K10)</f>
        <v>19</v>
      </c>
      <c r="AB10" s="31">
        <f>SUM($L10,$N10,$P10,$R10,$T10,$V10,$X10,$Z10)</f>
        <v>4</v>
      </c>
      <c r="AC10" s="96"/>
      <c r="AD10" s="16"/>
      <c r="AE10" s="113"/>
      <c r="AF10" s="113"/>
      <c r="AG10" s="12"/>
      <c r="AH10" s="91"/>
      <c r="AI10" s="91"/>
      <c r="AJ10" s="112"/>
      <c r="AK10" s="91"/>
      <c r="AL10" s="91"/>
      <c r="AM10" s="91"/>
      <c r="AN10" s="91"/>
      <c r="AO10" s="91"/>
      <c r="AP10" s="4"/>
      <c r="AQ10" s="3"/>
      <c r="AR10" s="3"/>
      <c r="AS10" s="3"/>
      <c r="AT10" s="3"/>
      <c r="AU10" s="3"/>
      <c r="AV10" s="5"/>
      <c r="AW10" s="5"/>
      <c r="AX10" s="5"/>
    </row>
    <row r="11" spans="1:50" ht="17.25" customHeight="1">
      <c r="A11" s="118">
        <v>4</v>
      </c>
      <c r="B11" s="87" t="s">
        <v>35</v>
      </c>
      <c r="C11" s="85"/>
      <c r="D11" s="86"/>
      <c r="E11" s="88">
        <v>1368</v>
      </c>
      <c r="F11" s="116">
        <f>SUM(E11:E12)/2</f>
        <v>1417</v>
      </c>
      <c r="G11" s="116">
        <f>(F21-F11)/7</f>
        <v>1320.8571428571429</v>
      </c>
      <c r="H11" s="103">
        <f>SUM(K11:Z11)</f>
        <v>8</v>
      </c>
      <c r="I11" s="90">
        <f>AK21</f>
        <v>56</v>
      </c>
      <c r="J11" s="103">
        <v>5</v>
      </c>
      <c r="K11" s="101">
        <f>IF(K12+L12=0,"",IF(K12-L12=3,3,IF(K12-L12=2,3,IF(K12-L12=0,1,IF(K12-L12=-1,0,IF(K12-L12=-2,0,IF(K12-L12=-3,0)))))))</f>
        <v>3</v>
      </c>
      <c r="L11" s="102"/>
      <c r="M11" s="101">
        <f>IF(M12+N12=0,"",IF(M12-N12=3,3,IF(M12-N12=2,3,IF(M12-N12=0,1,IF(M12-N12=-1,0,IF(M12-N12=-2,0,IF(M12-N12=-3,0)))))))</f>
        <v>1</v>
      </c>
      <c r="N11" s="102"/>
      <c r="O11" s="101">
        <f>IF(O12+P12=0,"",IF(O12-P12=3,3,IF(O12-P12=2,3,IF(O12-P12=0,1,IF(O12-P12=-1,0,IF(O12-P12=-2,0,IF(O12-P12=-3,0)))))))</f>
        <v>1</v>
      </c>
      <c r="P11" s="102"/>
      <c r="Q11" s="78"/>
      <c r="R11" s="79"/>
      <c r="S11" s="101">
        <f>IF(S12+T12=0,"",IF(S12-T12=3,3,IF(S12-T12=2,3,IF(S12-T12=0,1,IF(S12-T12=-1,0,IF(S12-T12=-2,0,IF(S12-T12=-3,0)))))))</f>
        <v>0</v>
      </c>
      <c r="T11" s="102"/>
      <c r="U11" s="101">
        <f>IF(U12+V12=0,"",IF(U12-V12=3,3,IF(U12-V12=2,3,IF(U12-V12=0,1,IF(U12-V12=-1,0,IF(U12-V12=-2,0,IF(U12-V12=-3,0)))))))</f>
        <v>1</v>
      </c>
      <c r="V11" s="102"/>
      <c r="W11" s="101">
        <f>IF(W12+X12=0,"",IF(W12-X12=3,3,IF(W12-X12=2,3,IF(W12-X12=0,1,IF(W12-X12=-1,0,IF(W12-X12=-2,0,IF(W12-X12=-3,0)))))))</f>
        <v>1</v>
      </c>
      <c r="X11" s="102"/>
      <c r="Y11" s="101">
        <f>IF(Y12+Z12=0,"",IF(Y12-Z12=3,3,IF(Y12-Z12=2,3,IF(Y12-Z12=0,1,IF(Y12-Z12=-1,0,IF(Y12-Z12=-2,0,IF(Y12-Z12=-3,0)))))))</f>
        <v>1</v>
      </c>
      <c r="Z11" s="102"/>
      <c r="AA11" s="104">
        <f>IF(AA12+AB12=0,"",SUM(AA12/AB12))</f>
        <v>1</v>
      </c>
      <c r="AB11" s="105"/>
      <c r="AC11" s="93"/>
      <c r="AD11" s="16"/>
      <c r="AE11" s="113">
        <f>RANK(H11,$H$5:$H$20)</f>
        <v>5</v>
      </c>
      <c r="AF11" s="113">
        <f>RANK($I11,I5:I20)</f>
        <v>2</v>
      </c>
      <c r="AG11" s="12"/>
      <c r="AH11" s="91">
        <f>IF($K11=1,$H11)+IF($K11=0,$H11)</f>
        <v>0</v>
      </c>
      <c r="AI11" s="91">
        <f>IF($M11=1,$H11)+IF($M11=0,$H11)</f>
        <v>8</v>
      </c>
      <c r="AJ11" s="91">
        <f>IF($O11=1,$H11)+IF($O11=0,$H11)</f>
        <v>8</v>
      </c>
      <c r="AK11" s="112"/>
      <c r="AL11" s="91">
        <f>IF($S11=1,$H11)+IF($S11=0,$H11)</f>
        <v>8</v>
      </c>
      <c r="AM11" s="91">
        <f>IF($U11=1,$H11)+IF($U11=0,$H11)</f>
        <v>8</v>
      </c>
      <c r="AN11" s="91">
        <f>IF($W11=1,$H11)+IF($W11=0,$H11)</f>
        <v>8</v>
      </c>
      <c r="AO11" s="91">
        <f>IF($Y11=1,$H11)+IF($Y11=0,$H11)</f>
        <v>8</v>
      </c>
      <c r="AP11" s="4"/>
      <c r="AQ11" s="3"/>
      <c r="AR11" s="3"/>
      <c r="AS11" s="3"/>
      <c r="AT11" s="3"/>
      <c r="AU11" s="3"/>
      <c r="AV11" s="5"/>
      <c r="AW11" s="5"/>
      <c r="AX11" s="5"/>
    </row>
    <row r="12" spans="1:50" ht="17.25" customHeight="1">
      <c r="A12" s="119"/>
      <c r="B12" s="87" t="s">
        <v>36</v>
      </c>
      <c r="C12" s="85"/>
      <c r="D12" s="86"/>
      <c r="E12" s="88">
        <v>1466</v>
      </c>
      <c r="F12" s="117"/>
      <c r="G12" s="117"/>
      <c r="H12" s="103"/>
      <c r="I12" s="90"/>
      <c r="J12" s="103"/>
      <c r="K12" s="26">
        <v>3</v>
      </c>
      <c r="L12" s="27">
        <v>1</v>
      </c>
      <c r="M12" s="80">
        <v>2</v>
      </c>
      <c r="N12" s="81">
        <v>2</v>
      </c>
      <c r="O12" s="80">
        <v>2</v>
      </c>
      <c r="P12" s="81">
        <v>2</v>
      </c>
      <c r="Q12" s="72"/>
      <c r="R12" s="73"/>
      <c r="S12" s="80">
        <v>1</v>
      </c>
      <c r="T12" s="81">
        <v>3</v>
      </c>
      <c r="U12" s="80">
        <v>2</v>
      </c>
      <c r="V12" s="81">
        <v>2</v>
      </c>
      <c r="W12" s="82">
        <v>2</v>
      </c>
      <c r="X12" s="83">
        <v>2</v>
      </c>
      <c r="Y12" s="26">
        <v>2</v>
      </c>
      <c r="Z12" s="27">
        <v>2</v>
      </c>
      <c r="AA12" s="30">
        <f>SUM($Y12,$W12,$U12,$S12,$Q12,$O12,$M12,$K12)</f>
        <v>14</v>
      </c>
      <c r="AB12" s="31">
        <f>SUM($L12,$N12,$P12,$R12,$T12,$V12,$X12,$Z12)</f>
        <v>14</v>
      </c>
      <c r="AC12" s="94"/>
      <c r="AD12" s="16"/>
      <c r="AE12" s="113"/>
      <c r="AF12" s="113"/>
      <c r="AG12" s="12"/>
      <c r="AH12" s="91"/>
      <c r="AI12" s="91"/>
      <c r="AJ12" s="91"/>
      <c r="AK12" s="112"/>
      <c r="AL12" s="91"/>
      <c r="AM12" s="91"/>
      <c r="AN12" s="91"/>
      <c r="AO12" s="91"/>
      <c r="AP12" s="4"/>
      <c r="AQ12" s="3"/>
      <c r="AR12" s="3"/>
      <c r="AS12" s="3"/>
      <c r="AT12" s="3"/>
      <c r="AU12" s="3"/>
      <c r="AV12" s="5"/>
      <c r="AW12" s="5"/>
      <c r="AX12" s="5"/>
    </row>
    <row r="13" spans="1:50" ht="17.25" customHeight="1">
      <c r="A13" s="118">
        <v>5</v>
      </c>
      <c r="B13" s="87" t="s">
        <v>37</v>
      </c>
      <c r="C13" s="85"/>
      <c r="D13" s="86"/>
      <c r="E13" s="88">
        <v>1560</v>
      </c>
      <c r="F13" s="116">
        <f>SUM(E13:E14)/2</f>
        <v>1448.5</v>
      </c>
      <c r="G13" s="116">
        <f>(F21-F13)/7</f>
        <v>1316.3571428571429</v>
      </c>
      <c r="H13" s="103">
        <f>SUM(K13:Z13)</f>
        <v>10</v>
      </c>
      <c r="I13" s="90">
        <f>AL21</f>
        <v>27</v>
      </c>
      <c r="J13" s="103">
        <v>3</v>
      </c>
      <c r="K13" s="101">
        <f>IF(K14+L14=0,"",IF(K14-L14=3,3,IF(K14-L14=2,3,IF(K14-L14=0,1,IF(K14-L14=-1,0,IF(K14-L14=-2,0,IF(K14-L14=-3,0)))))))</f>
        <v>3</v>
      </c>
      <c r="L13" s="102"/>
      <c r="M13" s="101">
        <f>IF(M14+N14=0,"",IF(M14-N14=3,3,IF(M14-N14=2,3,IF(M14-N14=0,1,IF(M14-N14=-1,0,IF(M14-N14=-2,0,IF(M14-N14=-3,0)))))))</f>
        <v>1</v>
      </c>
      <c r="N13" s="102"/>
      <c r="O13" s="101">
        <f>IF(O14+P14=0,"",IF(O14-P14=3,3,IF(O14-P14=2,3,IF(O14-P14=0,1,IF(O14-P14=-1,0,IF(O14-P14=-2,0,IF(O14-P14=-3,0)))))))</f>
        <v>0</v>
      </c>
      <c r="P13" s="102"/>
      <c r="Q13" s="101">
        <f>IF(Q14+R14=0,"",IF(Q14-R14=3,3,IF(Q14-R14=2,3,IF(Q14-R14=0,1,IF(Q14-R14=-1,0,IF(Q14-R14=-2,0,IF(Q14-R14=-3,0)))))))</f>
        <v>3</v>
      </c>
      <c r="R13" s="102"/>
      <c r="S13" s="78"/>
      <c r="T13" s="79"/>
      <c r="U13" s="101">
        <f>IF(U14+V14=0,"",IF(U14-V14=3,3,IF(U14-V14=2,3,IF(U14-V14=0,1,IF(U14-V14=-1,0,IF(U14-V14=-2,0,IF(U14-V14=-3,0)))))))</f>
        <v>0</v>
      </c>
      <c r="V13" s="102"/>
      <c r="W13" s="101">
        <f>IF(W14+X14=0,"",IF(W14-X14=3,3,IF(W14-X14=2,3,IF(W14-X14=0,1,IF(W14-X14=-1,0,IF(W14-X14=-2,0,IF(W14-X14=-3,0)))))))</f>
        <v>3</v>
      </c>
      <c r="X13" s="102"/>
      <c r="Y13" s="101">
        <f>IF(Y14+Z14=0,"",IF(Y14-Z14=3,3,IF(Y14-Z14=2,3,IF(Y14-Z14=0,1,IF(Y14-Z14=-1,0,IF(Y14-Z14=-2,0,IF(Y14-Z14=-3,0)))))))</f>
        <v>0</v>
      </c>
      <c r="Z13" s="102"/>
      <c r="AA13" s="104">
        <f>IF(AA14+AB14=0,"",SUM(AA14/AB14))</f>
        <v>1</v>
      </c>
      <c r="AB13" s="105"/>
      <c r="AC13" s="93"/>
      <c r="AD13" s="16"/>
      <c r="AE13" s="113">
        <f>RANK(H13,$H$5:$H$20)</f>
        <v>3</v>
      </c>
      <c r="AF13" s="113">
        <f>RANK($I13,I5:I20)</f>
        <v>7</v>
      </c>
      <c r="AG13" s="12"/>
      <c r="AH13" s="91">
        <f>IF($K13=1,$H13)+IF($K13=0,$H13)</f>
        <v>0</v>
      </c>
      <c r="AI13" s="91">
        <f>IF($M13=1,$H13)+IF($M13=0,$H13)</f>
        <v>10</v>
      </c>
      <c r="AJ13" s="91">
        <f>IF($O13=1,$H13)+IF($O13=0,$H13)</f>
        <v>10</v>
      </c>
      <c r="AK13" s="91">
        <f>IF($Q13=1,$H13)+IF($Q13=0,$H13)</f>
        <v>0</v>
      </c>
      <c r="AL13" s="112"/>
      <c r="AM13" s="91">
        <f>IF($U13=1,$H13)+IF($U13=0,$H13)</f>
        <v>10</v>
      </c>
      <c r="AN13" s="91">
        <f>IF($W13=1,$H13)+IF($W13=0,$H13)</f>
        <v>0</v>
      </c>
      <c r="AO13" s="91">
        <f>IF($Y13=1,$H13)+IF($Y13=0,$H13)</f>
        <v>10</v>
      </c>
      <c r="AP13" s="4"/>
      <c r="AQ13" s="3"/>
      <c r="AR13" s="3"/>
      <c r="AS13" s="3"/>
      <c r="AT13" s="3"/>
      <c r="AU13" s="3"/>
      <c r="AV13" s="5"/>
      <c r="AW13" s="5"/>
      <c r="AX13" s="5"/>
    </row>
    <row r="14" spans="1:50" ht="17.25" customHeight="1">
      <c r="A14" s="119"/>
      <c r="B14" s="87" t="s">
        <v>38</v>
      </c>
      <c r="C14" s="85"/>
      <c r="D14" s="86"/>
      <c r="E14" s="88">
        <v>1337</v>
      </c>
      <c r="F14" s="117"/>
      <c r="G14" s="117"/>
      <c r="H14" s="103"/>
      <c r="I14" s="90"/>
      <c r="J14" s="103"/>
      <c r="K14" s="26">
        <v>3</v>
      </c>
      <c r="L14" s="27">
        <v>0</v>
      </c>
      <c r="M14" s="80">
        <v>2</v>
      </c>
      <c r="N14" s="81">
        <v>2</v>
      </c>
      <c r="O14" s="80">
        <v>0</v>
      </c>
      <c r="P14" s="81">
        <v>3</v>
      </c>
      <c r="Q14" s="80">
        <v>3</v>
      </c>
      <c r="R14" s="81">
        <v>1</v>
      </c>
      <c r="S14" s="72"/>
      <c r="T14" s="73"/>
      <c r="U14" s="82">
        <v>1</v>
      </c>
      <c r="V14" s="83">
        <v>3</v>
      </c>
      <c r="W14" s="26">
        <v>3</v>
      </c>
      <c r="X14" s="27">
        <v>0</v>
      </c>
      <c r="Y14" s="26">
        <v>0</v>
      </c>
      <c r="Z14" s="27">
        <v>3</v>
      </c>
      <c r="AA14" s="30">
        <f>SUM($Y14,$W14,$U14,$S14,$Q14,$O14,$M14,$K14)</f>
        <v>12</v>
      </c>
      <c r="AB14" s="31">
        <f>SUM($L14,$N14,$P14,$R14,$T14,$V14,$X14,$Z14)</f>
        <v>12</v>
      </c>
      <c r="AC14" s="94"/>
      <c r="AD14" s="16"/>
      <c r="AE14" s="113"/>
      <c r="AF14" s="113"/>
      <c r="AG14" s="12"/>
      <c r="AH14" s="91"/>
      <c r="AI14" s="91"/>
      <c r="AJ14" s="91"/>
      <c r="AK14" s="91"/>
      <c r="AL14" s="112"/>
      <c r="AM14" s="91"/>
      <c r="AN14" s="91"/>
      <c r="AO14" s="91"/>
      <c r="AP14" s="4"/>
      <c r="AQ14" s="3"/>
      <c r="AR14" s="3"/>
      <c r="AS14" s="3"/>
      <c r="AT14" s="3"/>
      <c r="AU14" s="3"/>
      <c r="AV14" s="5"/>
      <c r="AW14" s="5"/>
      <c r="AX14" s="5"/>
    </row>
    <row r="15" spans="1:50" ht="17.25" customHeight="1">
      <c r="A15" s="118">
        <v>6</v>
      </c>
      <c r="B15" s="87" t="s">
        <v>39</v>
      </c>
      <c r="C15" s="85"/>
      <c r="D15" s="86"/>
      <c r="E15" s="88">
        <v>1058</v>
      </c>
      <c r="F15" s="116">
        <f>SUM(E15:E16)/2</f>
        <v>1200.5</v>
      </c>
      <c r="G15" s="116">
        <f>(F21-F15)/7</f>
        <v>1351.7857142857142</v>
      </c>
      <c r="H15" s="103">
        <f>SUM(K15:Z15)</f>
        <v>8</v>
      </c>
      <c r="I15" s="90">
        <f>AM21</f>
        <v>28</v>
      </c>
      <c r="J15" s="103">
        <v>6</v>
      </c>
      <c r="K15" s="101">
        <f>IF(K16+L16=0,"",IF(K16-L16=3,3,IF(K16-L16=2,3,IF(K16-L16=0,1,IF(K16-L16=-1,0,IF(K16-L16=-2,0,IF(K16-L16=-3,0)))))))</f>
        <v>3</v>
      </c>
      <c r="L15" s="102"/>
      <c r="M15" s="101">
        <f>IF(M16+N16=0,"",IF(M16-N16=3,3,IF(M16-N16=2,3,IF(M16-N16=0,1,IF(M16-N16=-1,0,IF(M16-N16=-2,0,IF(M16-N16=-3,0)))))))</f>
        <v>1</v>
      </c>
      <c r="N15" s="102"/>
      <c r="O15" s="101">
        <f>IF(O16+P16=0,"",IF(O16-P16=3,3,IF(O16-P16=2,3,IF(O16-P16=0,1,IF(O16-P16=-1,0,IF(O16-P16=-2,0,IF(O16-P16=-3,0)))))))</f>
        <v>0</v>
      </c>
      <c r="P15" s="102"/>
      <c r="Q15" s="101">
        <f>IF(Q16+R16=0,"",IF(Q16-R16=3,3,IF(Q16-R16=2,3,IF(Q16-R16=0,1,IF(Q16-R16=-1,0,IF(Q16-R16=-2,0,IF(Q16-R16=-3,0)))))))</f>
        <v>1</v>
      </c>
      <c r="R15" s="102"/>
      <c r="S15" s="101">
        <f>IF(S16+T16=0,"",IF(S16-T16=3,3,IF(S16-T16=2,3,IF(S16-T16=0,1,IF(S16-T16=-1,0,IF(S16-T16=-2,0,IF(S16-T16=-3,0)))))))</f>
        <v>3</v>
      </c>
      <c r="T15" s="102"/>
      <c r="U15" s="78"/>
      <c r="V15" s="79"/>
      <c r="W15" s="101">
        <f>IF(W16+X16=0,"",IF(W16-X16=3,3,IF(W16-X16=2,3,IF(W16-X16=0,1,IF(W16-X16=-1,0,IF(W16-X16=-2,0,IF(W16-X16=-3,0)))))))</f>
        <v>0</v>
      </c>
      <c r="X15" s="102"/>
      <c r="Y15" s="101">
        <f>IF(Y16+Z16=0,"",IF(Y16-Z16=3,3,IF(Y16-Z16=2,3,IF(Y16-Z16=0,1,IF(Y16-Z16=-1,0,IF(Y16-Z16=-2,0,IF(Y16-Z16=-3,0)))))))</f>
        <v>0</v>
      </c>
      <c r="Z15" s="102"/>
      <c r="AA15" s="104">
        <f>IF(AA16+AB16=0,"",SUM(AA16/AB16))</f>
        <v>0.8571428571428571</v>
      </c>
      <c r="AB15" s="105"/>
      <c r="AC15" s="93"/>
      <c r="AD15" s="16"/>
      <c r="AE15" s="113">
        <f>RANK(H15,$H$5:$H$20)</f>
        <v>5</v>
      </c>
      <c r="AF15" s="113">
        <f>RANK($I15,I5:I20)</f>
        <v>6</v>
      </c>
      <c r="AG15" s="12"/>
      <c r="AH15" s="91">
        <f>IF($K15=1,$H15)+IF($K15=0,$H15)</f>
        <v>0</v>
      </c>
      <c r="AI15" s="91">
        <f>IF($M15=1,$H15)+IF($M15=0,$H15)</f>
        <v>8</v>
      </c>
      <c r="AJ15" s="91">
        <f>IF($O15=1,$H15)+IF($O15=0,$H15)</f>
        <v>8</v>
      </c>
      <c r="AK15" s="91">
        <f>IF($Q15=1,$H15)+IF($Q15=0,$H15)</f>
        <v>8</v>
      </c>
      <c r="AL15" s="91">
        <f>IF($S15=1,$H15)+IF($S15=0,$H15)</f>
        <v>0</v>
      </c>
      <c r="AM15" s="112"/>
      <c r="AN15" s="91">
        <f>IF($W15=1,$H15)+IF($W15=0,$H15)</f>
        <v>8</v>
      </c>
      <c r="AO15" s="91">
        <f>IF($Y15=1,$H15)+IF($Y15=0,$H15)</f>
        <v>8</v>
      </c>
      <c r="AP15" s="4"/>
      <c r="AQ15" s="3"/>
      <c r="AR15" s="3"/>
      <c r="AS15" s="3"/>
      <c r="AT15" s="3"/>
      <c r="AU15" s="3"/>
      <c r="AV15" s="5"/>
      <c r="AW15" s="5"/>
      <c r="AX15" s="5"/>
    </row>
    <row r="16" spans="1:50" ht="17.25" customHeight="1">
      <c r="A16" s="119"/>
      <c r="B16" s="87" t="s">
        <v>40</v>
      </c>
      <c r="C16" s="85"/>
      <c r="D16" s="86"/>
      <c r="E16" s="88">
        <v>1343</v>
      </c>
      <c r="F16" s="117"/>
      <c r="G16" s="117"/>
      <c r="H16" s="103"/>
      <c r="I16" s="90"/>
      <c r="J16" s="103"/>
      <c r="K16" s="26">
        <v>3</v>
      </c>
      <c r="L16" s="27">
        <v>0</v>
      </c>
      <c r="M16" s="80">
        <v>2</v>
      </c>
      <c r="N16" s="81">
        <v>2</v>
      </c>
      <c r="O16" s="80">
        <v>0</v>
      </c>
      <c r="P16" s="81">
        <v>3</v>
      </c>
      <c r="Q16" s="80">
        <v>2</v>
      </c>
      <c r="R16" s="81">
        <v>2</v>
      </c>
      <c r="S16" s="82">
        <v>3</v>
      </c>
      <c r="T16" s="83">
        <v>1</v>
      </c>
      <c r="U16" s="72"/>
      <c r="V16" s="73"/>
      <c r="W16" s="26">
        <v>1</v>
      </c>
      <c r="X16" s="27">
        <v>3</v>
      </c>
      <c r="Y16" s="26">
        <v>1</v>
      </c>
      <c r="Z16" s="27">
        <v>3</v>
      </c>
      <c r="AA16" s="30">
        <f>SUM($Y16,$W16,$U16,$S16,$Q16,$O16,$M16,$K16)</f>
        <v>12</v>
      </c>
      <c r="AB16" s="31">
        <f>SUM($L16,$N16,$P16,$R16,$T16,$V16,$X16,$Z16)</f>
        <v>14</v>
      </c>
      <c r="AC16" s="94"/>
      <c r="AD16" s="16"/>
      <c r="AE16" s="113"/>
      <c r="AF16" s="113"/>
      <c r="AG16" s="12"/>
      <c r="AH16" s="91"/>
      <c r="AI16" s="91"/>
      <c r="AJ16" s="91"/>
      <c r="AK16" s="91"/>
      <c r="AL16" s="91"/>
      <c r="AM16" s="112"/>
      <c r="AN16" s="91"/>
      <c r="AO16" s="91"/>
      <c r="AP16" s="4"/>
      <c r="AQ16" s="3"/>
      <c r="AR16" s="3"/>
      <c r="AS16" s="3"/>
      <c r="AT16" s="3"/>
      <c r="AU16" s="3"/>
      <c r="AV16" s="5"/>
      <c r="AW16" s="5"/>
      <c r="AX16" s="5"/>
    </row>
    <row r="17" spans="1:50" ht="17.25" customHeight="1">
      <c r="A17" s="118">
        <v>7</v>
      </c>
      <c r="B17" s="87" t="s">
        <v>41</v>
      </c>
      <c r="C17" s="85"/>
      <c r="D17" s="86"/>
      <c r="E17" s="88">
        <v>1191</v>
      </c>
      <c r="F17" s="116">
        <f>SUM(E17:E18)/2</f>
        <v>1286.5</v>
      </c>
      <c r="G17" s="116">
        <f>(F21-F17)/7</f>
        <v>1339.5</v>
      </c>
      <c r="H17" s="103">
        <f>SUM(K17:Z17)</f>
        <v>9</v>
      </c>
      <c r="I17" s="90">
        <f>AN21</f>
        <v>52</v>
      </c>
      <c r="J17" s="103">
        <v>4</v>
      </c>
      <c r="K17" s="101">
        <f>IF(K18+L18=0,"",IF(K18-L18=3,3,IF(K18-L18=2,3,IF(K18-L18=0,1,IF(K18-L18=-1,0,IF(K18-L18=-2,0,IF(K18-L18=-3,0)))))))</f>
        <v>0</v>
      </c>
      <c r="L17" s="102"/>
      <c r="M17" s="101">
        <f>IF(M18+N18=0,"",IF(M18-N18=3,3,IF(M18-N18=2,3,IF(M18-N18=0,1,IF(M18-N18=-1,0,IF(M18-N18=-2,0,IF(M18-N18=-3,0)))))))</f>
        <v>3</v>
      </c>
      <c r="N17" s="102"/>
      <c r="O17" s="101">
        <f>IF(O18+P18=0,"",IF(O18-P18=3,3,IF(O18-P18=2,3,IF(O18-P18=0,1,IF(O18-P18=-1,0,IF(O18-P18=-2,0,IF(O18-P18=-3,0)))))))</f>
        <v>1</v>
      </c>
      <c r="P17" s="102"/>
      <c r="Q17" s="101">
        <f>IF(Q18+R18=0,"",IF(Q18-R18=3,3,IF(Q18-R18=2,3,IF(Q18-R18=0,1,IF(Q18-R18=-1,0,IF(Q18-R18=-2,0,IF(Q18-R18=-3,0)))))))</f>
        <v>1</v>
      </c>
      <c r="R17" s="102"/>
      <c r="S17" s="101">
        <f>IF(S18+T18=0,"",IF(S18-T18=3,3,IF(S18-T18=2,3,IF(S18-T18=0,1,IF(S18-T18=-1,0,IF(S18-T18=-2,0,IF(S18-T18=-3,0)))))))</f>
        <v>0</v>
      </c>
      <c r="T17" s="102"/>
      <c r="U17" s="101">
        <f>IF(U18+V18=0,"",IF(U18-V18=3,3,IF(U18-V18=2,3,IF(U18-V18=0,1,IF(U18-V18=-1,0,IF(U18-V18=-2,0,IF(U18-V18=-3,0)))))))</f>
        <v>3</v>
      </c>
      <c r="V17" s="102"/>
      <c r="W17" s="78"/>
      <c r="X17" s="79"/>
      <c r="Y17" s="101">
        <f>IF(Y18+Z18=0,"",IF(Y18-Z18=3,3,IF(Y18-Z18=2,3,IF(Y18-Z18=0,1,IF(Y18-Z18=-1,0,IF(Y18-Z18=-2,0,IF(Y18-Z18=-3,0)))))))</f>
        <v>1</v>
      </c>
      <c r="Z17" s="102"/>
      <c r="AA17" s="104">
        <f>IF(AA18+AB18=0,"",SUM(AA18/AB18))</f>
        <v>0.92307692307692313</v>
      </c>
      <c r="AB17" s="105"/>
      <c r="AC17" s="93"/>
      <c r="AD17" s="16"/>
      <c r="AE17" s="113">
        <f>RANK(H17,$H$5:$H$20)</f>
        <v>4</v>
      </c>
      <c r="AF17" s="113">
        <f>RANK($I17,I5:I20)</f>
        <v>3</v>
      </c>
      <c r="AG17" s="12"/>
      <c r="AH17" s="91">
        <f>IF($K17=1,$H17)+IF($K17=0,$H17)</f>
        <v>9</v>
      </c>
      <c r="AI17" s="91">
        <f>IF($M17=1,$H17)+IF($M17=0,$H17)</f>
        <v>0</v>
      </c>
      <c r="AJ17" s="91">
        <f>IF($O17=1,$H17)+IF($O17=0,$H17)</f>
        <v>9</v>
      </c>
      <c r="AK17" s="91">
        <f>IF($Q17=1,$H17)+IF($Q17=0,$H17)</f>
        <v>9</v>
      </c>
      <c r="AL17" s="91">
        <f>IF($S17=1,$H17)+IF($S17=0,$H17)</f>
        <v>9</v>
      </c>
      <c r="AM17" s="91">
        <f>IF($U17=1,$H17)+IF($U17=0,$H17)</f>
        <v>0</v>
      </c>
      <c r="AN17" s="112"/>
      <c r="AO17" s="91">
        <f>IF($Y17=1,$H17)+IF($Y17=0,$H17)</f>
        <v>9</v>
      </c>
      <c r="AP17" s="4"/>
      <c r="AQ17" s="3"/>
      <c r="AR17" s="3"/>
      <c r="AS17" s="3"/>
      <c r="AT17" s="3"/>
      <c r="AU17" s="3"/>
      <c r="AV17" s="5"/>
      <c r="AW17" s="5"/>
      <c r="AX17" s="5"/>
    </row>
    <row r="18" spans="1:50" ht="17.25" customHeight="1">
      <c r="A18" s="119"/>
      <c r="B18" s="87" t="s">
        <v>42</v>
      </c>
      <c r="C18" s="85"/>
      <c r="D18" s="86"/>
      <c r="E18" s="88">
        <v>1382</v>
      </c>
      <c r="F18" s="117"/>
      <c r="G18" s="117"/>
      <c r="H18" s="103"/>
      <c r="I18" s="90"/>
      <c r="J18" s="103"/>
      <c r="K18" s="26">
        <v>0</v>
      </c>
      <c r="L18" s="27">
        <v>3</v>
      </c>
      <c r="M18" s="80">
        <v>3</v>
      </c>
      <c r="N18" s="81">
        <v>0</v>
      </c>
      <c r="O18" s="80">
        <v>2</v>
      </c>
      <c r="P18" s="81">
        <v>2</v>
      </c>
      <c r="Q18" s="82">
        <v>2</v>
      </c>
      <c r="R18" s="83">
        <v>2</v>
      </c>
      <c r="S18" s="80">
        <v>0</v>
      </c>
      <c r="T18" s="81">
        <v>3</v>
      </c>
      <c r="U18" s="80">
        <v>3</v>
      </c>
      <c r="V18" s="81">
        <v>1</v>
      </c>
      <c r="W18" s="72"/>
      <c r="X18" s="73"/>
      <c r="Y18" s="26">
        <v>2</v>
      </c>
      <c r="Z18" s="27">
        <v>2</v>
      </c>
      <c r="AA18" s="30">
        <f>SUM($Y18,$W18,$U18,$S18,$Q18,$O18,$M18,$K18)</f>
        <v>12</v>
      </c>
      <c r="AB18" s="31">
        <f>SUM($L18,$N18,$P18,$R18,$T18,$V18,$X18,$Z18)</f>
        <v>13</v>
      </c>
      <c r="AC18" s="94"/>
      <c r="AD18" s="16"/>
      <c r="AE18" s="113"/>
      <c r="AF18" s="113"/>
      <c r="AG18" s="12"/>
      <c r="AH18" s="91"/>
      <c r="AI18" s="91"/>
      <c r="AJ18" s="91"/>
      <c r="AK18" s="91"/>
      <c r="AL18" s="91"/>
      <c r="AM18" s="91"/>
      <c r="AN18" s="112"/>
      <c r="AO18" s="91"/>
      <c r="AP18" s="4"/>
      <c r="AQ18" s="3"/>
      <c r="AR18" s="3"/>
      <c r="AS18" s="3"/>
      <c r="AT18" s="3"/>
      <c r="AU18" s="3"/>
      <c r="AV18" s="5"/>
      <c r="AW18" s="5"/>
      <c r="AX18" s="5"/>
    </row>
    <row r="19" spans="1:50" ht="17.25" customHeight="1">
      <c r="A19" s="118">
        <v>8</v>
      </c>
      <c r="B19" s="87" t="s">
        <v>27</v>
      </c>
      <c r="C19" s="85"/>
      <c r="D19" s="86"/>
      <c r="E19" s="88">
        <v>1634</v>
      </c>
      <c r="F19" s="116">
        <f>SUM(E19:E20)/2</f>
        <v>1462</v>
      </c>
      <c r="G19" s="116">
        <f>(F21-F19)/7</f>
        <v>1314.4285714285713</v>
      </c>
      <c r="H19" s="103">
        <f>SUM(K19:Z19)</f>
        <v>12</v>
      </c>
      <c r="I19" s="90">
        <f>AO21</f>
        <v>45</v>
      </c>
      <c r="J19" s="103">
        <v>2</v>
      </c>
      <c r="K19" s="101">
        <f>IF(K20+L20=0,"",IF(K20-L20=3,3,IF(K20-L20=2,3,IF(K20-L20=0,1,IF(K20-L20=-1,0,IF(K20-L20=-2,0,IF(K20-L20=-3,0)))))))</f>
        <v>3</v>
      </c>
      <c r="L19" s="102"/>
      <c r="M19" s="101">
        <f>IF(M20+N20=0,"",IF(M20-N20=3,3,IF(M20-N20=2,3,IF(M20-N20=0,1,IF(M20-N20=-1,0,IF(M20-N20=-2,0,IF(M20-N20=-3,0)))))))</f>
        <v>1</v>
      </c>
      <c r="N19" s="102"/>
      <c r="O19" s="101">
        <f>IF(O20+P20=0,"",IF(O20-P20=3,3,IF(O20-P20=2,3,IF(O20-P20=0,1,IF(O20-P20=-1,0,IF(O20-P20=-2,0,IF(O20-P20=-3,0)))))))</f>
        <v>0</v>
      </c>
      <c r="P19" s="102"/>
      <c r="Q19" s="101">
        <f>IF(Q20+R20=0,"",IF(Q20-R20=3,3,IF(Q20-R20=2,3,IF(Q20-R20=0,1,IF(Q20-R20=-1,0,IF(Q20-R20=-2,0,IF(Q20-R20=-3,0)))))))</f>
        <v>1</v>
      </c>
      <c r="R19" s="102"/>
      <c r="S19" s="101">
        <f>IF(S20+T20=0,"",IF(S20-T20=3,3,IF(S20-T20=2,3,IF(S20-T20=0,1,IF(S20-T20=-1,0,IF(S20-T20=-2,0,IF(S20-T20=-3,0)))))))</f>
        <v>3</v>
      </c>
      <c r="T19" s="102"/>
      <c r="U19" s="101">
        <f>IF(U20+V20=0,"",IF(U20-V20=3,3,IF(U20-V20=2,3,IF(U20-V20=0,1,IF(U20-V20=-1,0,IF(U20-V20=-2,0,IF(U20-V20=-3,0)))))))</f>
        <v>3</v>
      </c>
      <c r="V19" s="102"/>
      <c r="W19" s="101">
        <f>IF(W20+X20=0,"",IF(W20-X20=3,3,IF(W20-X20=2,3,IF(W20-X20=0,1,IF(W20-X20=-1,0,IF(W20-X20=-2,0,IF(W20-X20=-3,0)))))))</f>
        <v>1</v>
      </c>
      <c r="X19" s="102"/>
      <c r="Y19" s="78"/>
      <c r="Z19" s="79"/>
      <c r="AA19" s="104">
        <f>IF(AA20+AB20=0,"",SUM(AA20/AB20))</f>
        <v>1.5</v>
      </c>
      <c r="AB19" s="105"/>
      <c r="AC19" s="93"/>
      <c r="AD19" s="16"/>
      <c r="AE19" s="113">
        <f>RANK(H19,$H$5:$H$20)</f>
        <v>2</v>
      </c>
      <c r="AF19" s="113">
        <f>RANK($I19,I5:I20)</f>
        <v>4</v>
      </c>
      <c r="AG19" s="12"/>
      <c r="AH19" s="91">
        <f>IF($K19=1,$H19)+IF($K19=0,$H19)</f>
        <v>0</v>
      </c>
      <c r="AI19" s="91">
        <f>IF($M19=1,$H19)+IF($M19=0,$H19)</f>
        <v>12</v>
      </c>
      <c r="AJ19" s="91">
        <f>IF($O19=1,$H19)+IF($O19=0,$H19)</f>
        <v>12</v>
      </c>
      <c r="AK19" s="91">
        <f>IF($Q19=1,$H19)+IF($Q19=0,$H19)</f>
        <v>12</v>
      </c>
      <c r="AL19" s="91">
        <f>IF($S19=1,$H19)+IF($S19=0,$H19)</f>
        <v>0</v>
      </c>
      <c r="AM19" s="91">
        <f>IF($U19=1,$H19)+IF($U19=0,$H19)</f>
        <v>0</v>
      </c>
      <c r="AN19" s="91">
        <f>IF($W19=1,$H19)+IF($W19=0,$H19)</f>
        <v>12</v>
      </c>
      <c r="AO19" s="112"/>
      <c r="AP19" s="4"/>
      <c r="AQ19" s="3"/>
      <c r="AR19" s="3"/>
      <c r="AS19" s="3"/>
      <c r="AT19" s="3"/>
      <c r="AU19" s="3"/>
      <c r="AV19" s="5"/>
      <c r="AW19" s="5"/>
      <c r="AX19" s="5"/>
    </row>
    <row r="20" spans="1:50" ht="17.25" customHeight="1">
      <c r="A20" s="120"/>
      <c r="B20" s="87" t="s">
        <v>28</v>
      </c>
      <c r="C20" s="85"/>
      <c r="D20" s="86"/>
      <c r="E20" s="88">
        <v>1290</v>
      </c>
      <c r="F20" s="117"/>
      <c r="G20" s="117"/>
      <c r="H20" s="103"/>
      <c r="I20" s="90"/>
      <c r="J20" s="103"/>
      <c r="K20" s="26">
        <v>3</v>
      </c>
      <c r="L20" s="27">
        <v>0</v>
      </c>
      <c r="M20" s="80">
        <v>2</v>
      </c>
      <c r="N20" s="81">
        <v>2</v>
      </c>
      <c r="O20" s="82">
        <v>0</v>
      </c>
      <c r="P20" s="83">
        <v>3</v>
      </c>
      <c r="Q20" s="80">
        <v>2</v>
      </c>
      <c r="R20" s="81">
        <v>2</v>
      </c>
      <c r="S20" s="80">
        <v>3</v>
      </c>
      <c r="T20" s="81">
        <v>0</v>
      </c>
      <c r="U20" s="26">
        <v>3</v>
      </c>
      <c r="V20" s="27">
        <v>1</v>
      </c>
      <c r="W20" s="26">
        <v>2</v>
      </c>
      <c r="X20" s="27">
        <v>2</v>
      </c>
      <c r="Y20" s="72"/>
      <c r="Z20" s="73"/>
      <c r="AA20" s="30">
        <f>SUM($Y20,$W20,$U20,$S20,$Q20,$O20,$M20,$K20)</f>
        <v>15</v>
      </c>
      <c r="AB20" s="31">
        <f>SUM($L20,$N20,$P20,$R20,$T20,$V20,$X20,$Z20)</f>
        <v>10</v>
      </c>
      <c r="AC20" s="94"/>
      <c r="AD20" s="16"/>
      <c r="AE20" s="113"/>
      <c r="AF20" s="113"/>
      <c r="AG20" s="12"/>
      <c r="AH20" s="91"/>
      <c r="AI20" s="91"/>
      <c r="AJ20" s="91"/>
      <c r="AK20" s="91"/>
      <c r="AL20" s="91"/>
      <c r="AM20" s="91"/>
      <c r="AN20" s="91"/>
      <c r="AO20" s="112"/>
      <c r="AP20" s="4"/>
      <c r="AQ20" s="3"/>
      <c r="AR20" s="3"/>
      <c r="AS20" s="3"/>
      <c r="AT20" s="3"/>
      <c r="AU20" s="3"/>
      <c r="AV20" s="5"/>
      <c r="AW20" s="5"/>
      <c r="AX20" s="5"/>
    </row>
    <row r="21" spans="1:50">
      <c r="A21" s="3"/>
      <c r="B21" s="3"/>
      <c r="C21" s="3"/>
      <c r="D21" s="3"/>
      <c r="E21" s="3"/>
      <c r="F21" s="63">
        <f>F5+F7+F9+F11+F13+F15+F17+F19</f>
        <v>10663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  <c r="AE21" s="3"/>
      <c r="AF21" s="22"/>
      <c r="AG21" s="3"/>
      <c r="AH21" s="61">
        <f t="shared" ref="AH21:AO21" si="0">SUM(AH5:AH20)</f>
        <v>9</v>
      </c>
      <c r="AI21" s="61">
        <f t="shared" si="0"/>
        <v>41</v>
      </c>
      <c r="AJ21" s="61">
        <f t="shared" si="0"/>
        <v>57</v>
      </c>
      <c r="AK21" s="61">
        <f t="shared" si="0"/>
        <v>56</v>
      </c>
      <c r="AL21" s="61">
        <f t="shared" si="0"/>
        <v>27</v>
      </c>
      <c r="AM21" s="61">
        <f t="shared" si="0"/>
        <v>28</v>
      </c>
      <c r="AN21" s="61">
        <f t="shared" si="0"/>
        <v>52</v>
      </c>
      <c r="AO21" s="61">
        <f t="shared" si="0"/>
        <v>45</v>
      </c>
      <c r="AP21" s="4"/>
      <c r="AQ21" s="3"/>
      <c r="AR21" s="3"/>
      <c r="AS21" s="3"/>
      <c r="AT21" s="3"/>
      <c r="AU21" s="3"/>
      <c r="AV21" s="5"/>
      <c r="AW21" s="5"/>
      <c r="AX21" s="5"/>
    </row>
    <row r="22" spans="1:5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2"/>
      <c r="AG22" s="3"/>
      <c r="AH22" s="3"/>
      <c r="AI22" s="3"/>
      <c r="AJ22" s="3"/>
      <c r="AK22" s="3"/>
      <c r="AL22" s="3"/>
      <c r="AM22" s="3"/>
      <c r="AN22" s="3"/>
      <c r="AO22" s="4"/>
      <c r="AP22" s="4"/>
      <c r="AQ22" s="3"/>
      <c r="AR22" s="3"/>
      <c r="AS22" s="3"/>
      <c r="AT22" s="3"/>
      <c r="AU22" s="3"/>
      <c r="AV22" s="5"/>
      <c r="AW22" s="5"/>
      <c r="AX22" s="5"/>
    </row>
    <row r="23" spans="1:50" ht="18" customHeight="1">
      <c r="A23" s="3"/>
      <c r="B23" s="114" t="s">
        <v>43</v>
      </c>
      <c r="C23" s="114"/>
      <c r="D23" s="114"/>
      <c r="E23" s="114"/>
      <c r="F23" s="32"/>
      <c r="G23" s="32"/>
      <c r="H23" s="32"/>
      <c r="I23" s="32"/>
      <c r="J23" s="32"/>
      <c r="K23" s="23"/>
      <c r="L23" s="23"/>
      <c r="M23" s="23"/>
      <c r="N23" s="23"/>
      <c r="O23" s="23"/>
      <c r="P23" s="115" t="s">
        <v>26</v>
      </c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3"/>
      <c r="AB23" s="3"/>
      <c r="AC23" s="3"/>
      <c r="AD23" s="3"/>
      <c r="AE23" s="3"/>
      <c r="AF23" s="22"/>
      <c r="AG23" s="3"/>
      <c r="AH23" s="3"/>
      <c r="AI23" s="3"/>
      <c r="AJ23" s="3"/>
      <c r="AK23" s="3"/>
      <c r="AL23" s="3"/>
      <c r="AM23" s="3"/>
      <c r="AN23" s="3"/>
      <c r="AO23" s="4"/>
      <c r="AP23" s="4"/>
      <c r="AQ23" s="3"/>
      <c r="AR23" s="3"/>
      <c r="AS23" s="3"/>
      <c r="AT23" s="3"/>
      <c r="AU23" s="3"/>
      <c r="AV23" s="5"/>
      <c r="AW23" s="5"/>
      <c r="AX23" s="5"/>
    </row>
    <row r="24" spans="1:5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2"/>
      <c r="AG24" s="3"/>
      <c r="AH24" s="3"/>
      <c r="AI24" s="3"/>
      <c r="AJ24" s="3"/>
      <c r="AK24" s="3"/>
      <c r="AL24" s="3"/>
      <c r="AM24" s="3"/>
      <c r="AN24" s="3"/>
      <c r="AO24" s="4"/>
      <c r="AP24" s="4"/>
      <c r="AQ24" s="3"/>
      <c r="AR24" s="3"/>
      <c r="AS24" s="3"/>
      <c r="AT24" s="3"/>
      <c r="AU24" s="3"/>
      <c r="AV24" s="5"/>
      <c r="AW24" s="5"/>
      <c r="AX24" s="5"/>
    </row>
    <row r="25" spans="1:5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2"/>
      <c r="AG25" s="3"/>
      <c r="AH25" s="3"/>
      <c r="AI25" s="3"/>
      <c r="AJ25" s="3"/>
      <c r="AK25" s="3"/>
      <c r="AL25" s="3"/>
      <c r="AM25" s="3"/>
      <c r="AN25" s="3"/>
      <c r="AO25" s="4"/>
      <c r="AP25" s="4"/>
      <c r="AQ25" s="3"/>
      <c r="AR25" s="3"/>
      <c r="AS25" s="3"/>
      <c r="AT25" s="3"/>
      <c r="AU25" s="3"/>
      <c r="AV25" s="5"/>
      <c r="AW25" s="5"/>
      <c r="AX25" s="5"/>
    </row>
    <row r="26" spans="1:50" ht="18" customHeight="1">
      <c r="A26" s="3"/>
      <c r="B26" s="62">
        <v>43741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2"/>
      <c r="AG26" s="3"/>
      <c r="AH26" s="3"/>
      <c r="AI26" s="3"/>
      <c r="AJ26" s="3"/>
      <c r="AK26" s="3"/>
      <c r="AL26" s="3"/>
      <c r="AM26" s="3"/>
      <c r="AN26" s="3"/>
      <c r="AO26" s="4"/>
      <c r="AP26" s="4"/>
      <c r="AQ26" s="3"/>
      <c r="AR26" s="3"/>
      <c r="AS26" s="3"/>
      <c r="AT26" s="3"/>
      <c r="AU26" s="3"/>
      <c r="AV26" s="5"/>
      <c r="AW26" s="5"/>
      <c r="AX26" s="5"/>
    </row>
    <row r="27" spans="1:5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2"/>
      <c r="AG27" s="3"/>
      <c r="AH27" s="3"/>
      <c r="AI27" s="3"/>
      <c r="AJ27" s="3"/>
      <c r="AK27" s="3"/>
      <c r="AL27" s="3"/>
      <c r="AM27" s="3"/>
      <c r="AN27" s="3"/>
      <c r="AO27" s="4"/>
      <c r="AP27" s="4"/>
      <c r="AQ27" s="3"/>
      <c r="AR27" s="3"/>
      <c r="AS27" s="3"/>
      <c r="AT27" s="3"/>
      <c r="AU27" s="3"/>
      <c r="AV27" s="5"/>
      <c r="AW27" s="5"/>
      <c r="AX27" s="5"/>
    </row>
    <row r="28" spans="1:5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2"/>
      <c r="AG28" s="3"/>
      <c r="AH28" s="3"/>
      <c r="AI28" s="3"/>
      <c r="AJ28" s="3"/>
      <c r="AK28" s="3"/>
      <c r="AL28" s="3"/>
      <c r="AM28" s="3"/>
      <c r="AN28" s="3"/>
      <c r="AO28" s="4"/>
      <c r="AP28" s="4"/>
      <c r="AQ28" s="3"/>
      <c r="AR28" s="3"/>
      <c r="AS28" s="3"/>
      <c r="AT28" s="3"/>
      <c r="AU28" s="3"/>
      <c r="AV28" s="5"/>
      <c r="AW28" s="5"/>
      <c r="AX28" s="5"/>
    </row>
    <row r="29" spans="1:5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2"/>
      <c r="AG29" s="3"/>
      <c r="AH29" s="3"/>
      <c r="AI29" s="3"/>
      <c r="AJ29" s="3"/>
      <c r="AK29" s="3"/>
      <c r="AL29" s="3"/>
      <c r="AM29" s="3"/>
      <c r="AN29" s="3"/>
      <c r="AO29" s="4"/>
      <c r="AP29" s="4"/>
      <c r="AQ29" s="3"/>
      <c r="AR29" s="3"/>
      <c r="AS29" s="3"/>
      <c r="AT29" s="3"/>
      <c r="AU29" s="3"/>
      <c r="AV29" s="5"/>
      <c r="AW29" s="5"/>
      <c r="AX29" s="5"/>
    </row>
    <row r="30" spans="1:5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2"/>
      <c r="AG30" s="3"/>
      <c r="AH30" s="3"/>
      <c r="AI30" s="3"/>
      <c r="AJ30" s="3"/>
      <c r="AK30" s="3"/>
      <c r="AL30" s="3"/>
      <c r="AM30" s="3"/>
      <c r="AN30" s="3"/>
      <c r="AO30" s="4"/>
      <c r="AP30" s="4"/>
      <c r="AQ30" s="3"/>
      <c r="AR30" s="3"/>
      <c r="AS30" s="3"/>
      <c r="AT30" s="3"/>
      <c r="AU30" s="3"/>
      <c r="AV30" s="5"/>
      <c r="AW30" s="5"/>
      <c r="AX30" s="5"/>
    </row>
    <row r="31" spans="1:5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2"/>
      <c r="AG31" s="3"/>
      <c r="AH31" s="3"/>
      <c r="AI31" s="3"/>
      <c r="AJ31" s="3"/>
      <c r="AK31" s="3"/>
      <c r="AL31" s="3"/>
      <c r="AM31" s="3"/>
      <c r="AN31" s="3"/>
      <c r="AO31" s="4"/>
      <c r="AP31" s="4"/>
      <c r="AQ31" s="3"/>
      <c r="AR31" s="3"/>
      <c r="AS31" s="3"/>
      <c r="AT31" s="3"/>
      <c r="AU31" s="3"/>
      <c r="AV31" s="5"/>
      <c r="AW31" s="5"/>
      <c r="AX31" s="5"/>
    </row>
    <row r="32" spans="1:5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2"/>
      <c r="AG32" s="3"/>
      <c r="AH32" s="3"/>
      <c r="AI32" s="3"/>
      <c r="AJ32" s="3"/>
      <c r="AK32" s="3"/>
      <c r="AL32" s="3"/>
      <c r="AM32" s="3"/>
      <c r="AN32" s="3"/>
      <c r="AO32" s="4"/>
      <c r="AP32" s="4"/>
      <c r="AQ32" s="3"/>
      <c r="AR32" s="3"/>
      <c r="AS32" s="3"/>
      <c r="AT32" s="3"/>
      <c r="AU32" s="3"/>
      <c r="AV32" s="5"/>
      <c r="AW32" s="5"/>
      <c r="AX32" s="5"/>
    </row>
    <row r="33" spans="1:5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2"/>
      <c r="AG33" s="3"/>
      <c r="AH33" s="3"/>
      <c r="AI33" s="3"/>
      <c r="AJ33" s="3"/>
      <c r="AK33" s="3"/>
      <c r="AL33" s="3"/>
      <c r="AM33" s="3"/>
      <c r="AN33" s="3"/>
      <c r="AO33" s="4"/>
      <c r="AP33" s="4"/>
      <c r="AQ33" s="3"/>
      <c r="AR33" s="3"/>
      <c r="AS33" s="3"/>
      <c r="AT33" s="3"/>
      <c r="AU33" s="3"/>
      <c r="AV33" s="5"/>
      <c r="AW33" s="5"/>
      <c r="AX33" s="5"/>
    </row>
    <row r="34" spans="1:5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2"/>
      <c r="AG34" s="3"/>
      <c r="AH34" s="3"/>
      <c r="AI34" s="3"/>
      <c r="AJ34" s="3"/>
      <c r="AK34" s="3"/>
      <c r="AL34" s="3"/>
      <c r="AM34" s="3"/>
      <c r="AN34" s="3"/>
      <c r="AO34" s="4"/>
      <c r="AP34" s="4"/>
      <c r="AQ34" s="3"/>
      <c r="AR34" s="3"/>
      <c r="AS34" s="3"/>
      <c r="AT34" s="3"/>
      <c r="AU34" s="3"/>
      <c r="AV34" s="5"/>
      <c r="AW34" s="5"/>
      <c r="AX34" s="5"/>
    </row>
    <row r="35" spans="1:5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2"/>
      <c r="AG35" s="3"/>
      <c r="AH35" s="3"/>
      <c r="AI35" s="3"/>
      <c r="AJ35" s="3"/>
      <c r="AK35" s="3"/>
      <c r="AL35" s="3"/>
      <c r="AM35" s="3"/>
      <c r="AN35" s="3"/>
      <c r="AO35" s="4"/>
      <c r="AP35" s="4"/>
      <c r="AQ35" s="3"/>
      <c r="AR35" s="3"/>
      <c r="AS35" s="3"/>
      <c r="AT35" s="3"/>
      <c r="AU35" s="3"/>
      <c r="AV35" s="5"/>
      <c r="AW35" s="5"/>
      <c r="AX35" s="5"/>
    </row>
    <row r="36" spans="1:5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2"/>
      <c r="AG36" s="3"/>
      <c r="AH36" s="3"/>
      <c r="AI36" s="3"/>
      <c r="AJ36" s="3"/>
      <c r="AK36" s="3"/>
      <c r="AL36" s="3"/>
      <c r="AM36" s="3"/>
      <c r="AN36" s="3"/>
      <c r="AO36" s="4"/>
      <c r="AP36" s="4"/>
      <c r="AQ36" s="3"/>
      <c r="AR36" s="3"/>
      <c r="AS36" s="3"/>
      <c r="AT36" s="3"/>
      <c r="AU36" s="3"/>
      <c r="AV36" s="5"/>
      <c r="AW36" s="5"/>
      <c r="AX36" s="5"/>
    </row>
    <row r="37" spans="1:5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2"/>
      <c r="AG37" s="3"/>
      <c r="AH37" s="3"/>
      <c r="AI37" s="3"/>
      <c r="AJ37" s="3"/>
      <c r="AK37" s="3"/>
      <c r="AL37" s="3"/>
      <c r="AM37" s="3"/>
      <c r="AN37" s="3"/>
      <c r="AO37" s="4"/>
      <c r="AP37" s="4"/>
      <c r="AQ37" s="3"/>
      <c r="AR37" s="3"/>
      <c r="AS37" s="3"/>
      <c r="AT37" s="3"/>
      <c r="AU37" s="3"/>
      <c r="AV37" s="5"/>
      <c r="AW37" s="5"/>
      <c r="AX37" s="5"/>
    </row>
    <row r="38" spans="1:5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2"/>
      <c r="AG38" s="3"/>
      <c r="AH38" s="3"/>
      <c r="AI38" s="3"/>
      <c r="AJ38" s="3"/>
      <c r="AK38" s="3"/>
      <c r="AL38" s="3"/>
      <c r="AM38" s="3"/>
      <c r="AN38" s="3"/>
      <c r="AO38" s="4"/>
      <c r="AP38" s="4"/>
      <c r="AQ38" s="3"/>
      <c r="AR38" s="3"/>
      <c r="AS38" s="3"/>
      <c r="AT38" s="3"/>
      <c r="AU38" s="3"/>
      <c r="AV38" s="5"/>
      <c r="AW38" s="5"/>
      <c r="AX38" s="5"/>
    </row>
    <row r="39" spans="1:5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2"/>
      <c r="AG39" s="3"/>
      <c r="AH39" s="3"/>
      <c r="AI39" s="3"/>
      <c r="AJ39" s="3"/>
      <c r="AK39" s="3"/>
      <c r="AL39" s="3"/>
      <c r="AM39" s="3"/>
      <c r="AN39" s="3"/>
      <c r="AO39" s="4"/>
      <c r="AP39" s="4"/>
      <c r="AQ39" s="3"/>
      <c r="AR39" s="3"/>
      <c r="AS39" s="3"/>
      <c r="AT39" s="3"/>
      <c r="AU39" s="3"/>
      <c r="AV39" s="5"/>
      <c r="AW39" s="5"/>
      <c r="AX39" s="5"/>
    </row>
    <row r="40" spans="1:5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2"/>
      <c r="AG40" s="3"/>
      <c r="AH40" s="3"/>
      <c r="AI40" s="3"/>
      <c r="AJ40" s="3"/>
      <c r="AK40" s="3"/>
      <c r="AL40" s="3"/>
      <c r="AM40" s="3"/>
      <c r="AN40" s="3"/>
      <c r="AO40" s="4"/>
      <c r="AP40" s="4"/>
      <c r="AQ40" s="3"/>
      <c r="AR40" s="3"/>
      <c r="AS40" s="3"/>
      <c r="AT40" s="3"/>
      <c r="AU40" s="3"/>
      <c r="AV40" s="5"/>
      <c r="AW40" s="5"/>
      <c r="AX40" s="5"/>
    </row>
    <row r="41" spans="1:5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2"/>
      <c r="AG41" s="3"/>
      <c r="AH41" s="3"/>
      <c r="AI41" s="3"/>
      <c r="AJ41" s="3"/>
      <c r="AK41" s="3"/>
      <c r="AL41" s="3"/>
      <c r="AM41" s="3"/>
      <c r="AN41" s="3"/>
      <c r="AO41" s="4"/>
      <c r="AP41" s="4"/>
      <c r="AQ41" s="3"/>
      <c r="AR41" s="3"/>
      <c r="AS41" s="3"/>
      <c r="AT41" s="3"/>
      <c r="AU41" s="3"/>
      <c r="AV41" s="5"/>
      <c r="AW41" s="5"/>
      <c r="AX41" s="5"/>
    </row>
    <row r="42" spans="1:5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2"/>
      <c r="AG42" s="3"/>
      <c r="AH42" s="3"/>
      <c r="AI42" s="3"/>
      <c r="AJ42" s="3"/>
      <c r="AK42" s="3"/>
      <c r="AL42" s="3"/>
      <c r="AM42" s="3"/>
      <c r="AN42" s="3"/>
      <c r="AO42" s="4"/>
      <c r="AP42" s="4"/>
      <c r="AQ42" s="3"/>
      <c r="AR42" s="3"/>
      <c r="AS42" s="3"/>
      <c r="AT42" s="3"/>
      <c r="AU42" s="3"/>
      <c r="AV42" s="5"/>
      <c r="AW42" s="5"/>
      <c r="AX42" s="5"/>
    </row>
    <row r="43" spans="1:5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2"/>
      <c r="AG43" s="3"/>
      <c r="AH43" s="3"/>
      <c r="AI43" s="3"/>
      <c r="AJ43" s="3"/>
      <c r="AK43" s="3"/>
      <c r="AL43" s="3"/>
      <c r="AM43" s="3"/>
      <c r="AN43" s="3"/>
      <c r="AO43" s="4"/>
      <c r="AP43" s="4"/>
      <c r="AQ43" s="3"/>
      <c r="AR43" s="3"/>
      <c r="AS43" s="3"/>
      <c r="AT43" s="3"/>
      <c r="AU43" s="3"/>
      <c r="AV43" s="5"/>
      <c r="AW43" s="5"/>
      <c r="AX43" s="5"/>
    </row>
    <row r="44" spans="1:5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2"/>
      <c r="AG44" s="3"/>
      <c r="AH44" s="3"/>
      <c r="AI44" s="3"/>
      <c r="AJ44" s="3"/>
      <c r="AK44" s="3"/>
      <c r="AL44" s="3"/>
      <c r="AM44" s="3"/>
      <c r="AN44" s="3"/>
      <c r="AO44" s="4"/>
      <c r="AP44" s="4"/>
      <c r="AQ44" s="3"/>
      <c r="AR44" s="3"/>
      <c r="AS44" s="3"/>
      <c r="AT44" s="3"/>
      <c r="AU44" s="3"/>
      <c r="AV44" s="5"/>
      <c r="AW44" s="5"/>
      <c r="AX44" s="5"/>
    </row>
    <row r="45" spans="1:5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2"/>
      <c r="AG45" s="3"/>
      <c r="AH45" s="3"/>
      <c r="AI45" s="3"/>
      <c r="AJ45" s="3"/>
      <c r="AK45" s="3"/>
      <c r="AL45" s="3"/>
      <c r="AM45" s="3"/>
      <c r="AN45" s="3"/>
      <c r="AO45" s="4"/>
      <c r="AP45" s="4"/>
      <c r="AQ45" s="3"/>
      <c r="AR45" s="3"/>
      <c r="AS45" s="3"/>
      <c r="AT45" s="3"/>
      <c r="AU45" s="3"/>
      <c r="AV45" s="5"/>
      <c r="AW45" s="5"/>
      <c r="AX45" s="5"/>
    </row>
    <row r="46" spans="1:5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2"/>
      <c r="AG46" s="3"/>
      <c r="AH46" s="3"/>
      <c r="AI46" s="3"/>
      <c r="AJ46" s="3"/>
      <c r="AK46" s="3"/>
      <c r="AL46" s="3"/>
      <c r="AM46" s="3"/>
      <c r="AN46" s="3"/>
      <c r="AO46" s="4"/>
      <c r="AP46" s="4"/>
      <c r="AQ46" s="3"/>
      <c r="AR46" s="3"/>
      <c r="AS46" s="3"/>
      <c r="AT46" s="3"/>
      <c r="AU46" s="3"/>
      <c r="AV46" s="5"/>
      <c r="AW46" s="5"/>
      <c r="AX46" s="5"/>
    </row>
    <row r="47" spans="1:5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2"/>
      <c r="AG47" s="3"/>
      <c r="AH47" s="3"/>
      <c r="AI47" s="3"/>
      <c r="AJ47" s="3"/>
      <c r="AK47" s="3"/>
      <c r="AL47" s="3"/>
      <c r="AM47" s="3"/>
      <c r="AN47" s="3"/>
      <c r="AO47" s="4"/>
      <c r="AP47" s="4"/>
      <c r="AQ47" s="3"/>
      <c r="AR47" s="3"/>
      <c r="AS47" s="3"/>
      <c r="AT47" s="3"/>
      <c r="AU47" s="3"/>
      <c r="AV47" s="5"/>
      <c r="AW47" s="5"/>
      <c r="AX47" s="5"/>
    </row>
    <row r="48" spans="1:5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2"/>
      <c r="AG48" s="3"/>
      <c r="AH48" s="3"/>
      <c r="AI48" s="3"/>
      <c r="AJ48" s="3"/>
      <c r="AK48" s="3"/>
      <c r="AL48" s="3"/>
      <c r="AM48" s="3"/>
      <c r="AN48" s="3"/>
      <c r="AO48" s="4"/>
      <c r="AP48" s="4"/>
      <c r="AQ48" s="3"/>
      <c r="AR48" s="3"/>
      <c r="AS48" s="3"/>
      <c r="AT48" s="3"/>
      <c r="AU48" s="3"/>
      <c r="AV48" s="5"/>
      <c r="AW48" s="5"/>
      <c r="AX48" s="5"/>
    </row>
    <row r="49" spans="1:5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2"/>
      <c r="AG49" s="3"/>
      <c r="AH49" s="3"/>
      <c r="AI49" s="3"/>
      <c r="AJ49" s="3"/>
      <c r="AK49" s="3"/>
      <c r="AL49" s="3"/>
      <c r="AM49" s="3"/>
      <c r="AN49" s="3"/>
      <c r="AO49" s="4"/>
      <c r="AP49" s="4"/>
      <c r="AQ49" s="3"/>
      <c r="AR49" s="3"/>
      <c r="AS49" s="3"/>
      <c r="AT49" s="3"/>
      <c r="AU49" s="3"/>
      <c r="AV49" s="5"/>
      <c r="AW49" s="5"/>
      <c r="AX49" s="5"/>
    </row>
    <row r="50" spans="1: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2"/>
      <c r="AG50" s="3"/>
      <c r="AH50" s="3"/>
      <c r="AI50" s="3"/>
      <c r="AJ50" s="3"/>
      <c r="AK50" s="3"/>
      <c r="AL50" s="3"/>
      <c r="AM50" s="3"/>
      <c r="AN50" s="3"/>
      <c r="AO50" s="4"/>
      <c r="AP50" s="4"/>
      <c r="AQ50" s="3"/>
      <c r="AR50" s="3"/>
      <c r="AS50" s="3"/>
      <c r="AT50" s="3"/>
      <c r="AU50" s="3"/>
      <c r="AV50" s="5"/>
      <c r="AW50" s="5"/>
      <c r="AX50" s="5"/>
    </row>
    <row r="51" spans="1:5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2"/>
      <c r="AG51" s="3"/>
      <c r="AH51" s="3"/>
      <c r="AI51" s="3"/>
      <c r="AJ51" s="3"/>
      <c r="AK51" s="3"/>
      <c r="AL51" s="3"/>
      <c r="AM51" s="3"/>
      <c r="AN51" s="3"/>
      <c r="AO51" s="4"/>
      <c r="AP51" s="4"/>
      <c r="AQ51" s="3"/>
      <c r="AR51" s="3"/>
      <c r="AS51" s="3"/>
      <c r="AT51" s="3"/>
      <c r="AU51" s="3"/>
      <c r="AV51" s="5"/>
      <c r="AW51" s="5"/>
      <c r="AX51" s="5"/>
    </row>
    <row r="52" spans="1:5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2"/>
      <c r="AG52" s="3"/>
      <c r="AH52" s="3"/>
      <c r="AI52" s="3"/>
      <c r="AJ52" s="3"/>
      <c r="AK52" s="3"/>
      <c r="AL52" s="3"/>
      <c r="AM52" s="3"/>
      <c r="AN52" s="3"/>
      <c r="AO52" s="4"/>
      <c r="AP52" s="4"/>
      <c r="AQ52" s="3"/>
      <c r="AR52" s="3"/>
      <c r="AS52" s="3"/>
      <c r="AT52" s="3"/>
      <c r="AU52" s="3"/>
      <c r="AV52" s="5"/>
      <c r="AW52" s="5"/>
      <c r="AX52" s="5"/>
    </row>
    <row r="53" spans="1:5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2"/>
      <c r="AG53" s="3"/>
      <c r="AH53" s="3"/>
      <c r="AI53" s="3"/>
      <c r="AJ53" s="3"/>
      <c r="AK53" s="3"/>
      <c r="AL53" s="3"/>
      <c r="AM53" s="3"/>
      <c r="AN53" s="3"/>
      <c r="AO53" s="4"/>
      <c r="AP53" s="4"/>
      <c r="AQ53" s="3"/>
      <c r="AR53" s="3"/>
      <c r="AS53" s="3"/>
      <c r="AT53" s="3"/>
      <c r="AU53" s="3"/>
      <c r="AV53" s="5"/>
      <c r="AW53" s="5"/>
      <c r="AX53" s="5"/>
    </row>
    <row r="54" spans="1:5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2"/>
      <c r="AG54" s="3"/>
      <c r="AH54" s="3"/>
      <c r="AI54" s="3"/>
      <c r="AJ54" s="3"/>
      <c r="AK54" s="3"/>
      <c r="AL54" s="3"/>
      <c r="AM54" s="3"/>
      <c r="AN54" s="3"/>
      <c r="AO54" s="4"/>
      <c r="AP54" s="4"/>
      <c r="AQ54" s="3"/>
      <c r="AR54" s="3"/>
      <c r="AS54" s="3"/>
      <c r="AT54" s="3"/>
      <c r="AU54" s="3"/>
      <c r="AV54" s="5"/>
      <c r="AW54" s="5"/>
      <c r="AX54" s="5"/>
    </row>
    <row r="55" spans="1:5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2"/>
      <c r="AG55" s="3"/>
      <c r="AH55" s="3"/>
      <c r="AI55" s="3"/>
      <c r="AJ55" s="3"/>
      <c r="AK55" s="3"/>
      <c r="AL55" s="3"/>
      <c r="AM55" s="3"/>
      <c r="AN55" s="3"/>
      <c r="AO55" s="4"/>
      <c r="AP55" s="4"/>
      <c r="AQ55" s="3"/>
      <c r="AR55" s="3"/>
      <c r="AS55" s="3"/>
      <c r="AT55" s="3"/>
      <c r="AU55" s="3"/>
      <c r="AV55" s="5"/>
      <c r="AW55" s="5"/>
      <c r="AX55" s="5"/>
    </row>
    <row r="56" spans="1:5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2"/>
      <c r="AG56" s="3"/>
      <c r="AH56" s="3"/>
      <c r="AI56" s="3"/>
      <c r="AJ56" s="3"/>
      <c r="AK56" s="3"/>
      <c r="AL56" s="3"/>
      <c r="AM56" s="3"/>
      <c r="AN56" s="3"/>
      <c r="AO56" s="4"/>
      <c r="AP56" s="4"/>
      <c r="AQ56" s="3"/>
      <c r="AR56" s="3"/>
      <c r="AS56" s="3"/>
      <c r="AT56" s="3"/>
      <c r="AU56" s="3"/>
      <c r="AV56" s="5"/>
      <c r="AW56" s="5"/>
      <c r="AX56" s="5"/>
    </row>
    <row r="57" spans="1:5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2"/>
      <c r="AG57" s="3"/>
      <c r="AH57" s="3"/>
      <c r="AI57" s="3"/>
      <c r="AJ57" s="3"/>
      <c r="AK57" s="3"/>
      <c r="AL57" s="3"/>
      <c r="AM57" s="3"/>
      <c r="AN57" s="3"/>
      <c r="AO57" s="4"/>
      <c r="AP57" s="4"/>
      <c r="AQ57" s="3"/>
      <c r="AR57" s="3"/>
      <c r="AS57" s="3"/>
      <c r="AT57" s="3"/>
      <c r="AU57" s="3"/>
      <c r="AV57" s="5"/>
      <c r="AW57" s="5"/>
      <c r="AX57" s="5"/>
    </row>
    <row r="58" spans="1:5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2"/>
      <c r="AG58" s="3"/>
      <c r="AH58" s="3"/>
      <c r="AI58" s="3"/>
      <c r="AJ58" s="3"/>
      <c r="AK58" s="3"/>
      <c r="AL58" s="3"/>
      <c r="AM58" s="3"/>
      <c r="AN58" s="3"/>
      <c r="AO58" s="4"/>
      <c r="AP58" s="4"/>
      <c r="AQ58" s="3"/>
      <c r="AR58" s="3"/>
      <c r="AS58" s="3"/>
      <c r="AT58" s="3"/>
      <c r="AU58" s="3"/>
      <c r="AV58" s="5"/>
      <c r="AW58" s="5"/>
      <c r="AX58" s="5"/>
    </row>
    <row r="59" spans="1:5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2"/>
      <c r="AG59" s="3"/>
      <c r="AH59" s="3"/>
      <c r="AI59" s="3"/>
      <c r="AJ59" s="3"/>
      <c r="AK59" s="3"/>
      <c r="AL59" s="3"/>
      <c r="AM59" s="3"/>
      <c r="AN59" s="3"/>
      <c r="AO59" s="4"/>
      <c r="AP59" s="4"/>
      <c r="AQ59" s="3"/>
      <c r="AR59" s="3"/>
      <c r="AS59" s="3"/>
      <c r="AT59" s="3"/>
      <c r="AU59" s="3"/>
      <c r="AV59" s="5"/>
      <c r="AW59" s="5"/>
      <c r="AX59" s="5"/>
    </row>
    <row r="60" spans="1:5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2"/>
      <c r="AG60" s="3"/>
      <c r="AH60" s="3"/>
      <c r="AI60" s="3"/>
      <c r="AJ60" s="3"/>
      <c r="AK60" s="3"/>
      <c r="AL60" s="3"/>
      <c r="AM60" s="3"/>
      <c r="AN60" s="3"/>
      <c r="AO60" s="4"/>
      <c r="AP60" s="4"/>
      <c r="AQ60" s="3"/>
      <c r="AR60" s="3"/>
      <c r="AS60" s="3"/>
      <c r="AT60" s="3"/>
      <c r="AU60" s="3"/>
      <c r="AV60" s="5"/>
      <c r="AW60" s="5"/>
      <c r="AX60" s="5"/>
    </row>
    <row r="61" spans="1:5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2"/>
      <c r="AG61" s="3"/>
      <c r="AH61" s="3"/>
      <c r="AI61" s="3"/>
      <c r="AJ61" s="3"/>
      <c r="AK61" s="3"/>
      <c r="AL61" s="3"/>
      <c r="AM61" s="3"/>
      <c r="AN61" s="3"/>
      <c r="AO61" s="4"/>
      <c r="AP61" s="4"/>
      <c r="AQ61" s="3"/>
      <c r="AR61" s="3"/>
      <c r="AS61" s="3"/>
      <c r="AT61" s="3"/>
      <c r="AU61" s="3"/>
      <c r="AV61" s="5"/>
      <c r="AW61" s="5"/>
      <c r="AX61" s="5"/>
    </row>
    <row r="62" spans="1:5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2"/>
      <c r="AG62" s="3"/>
      <c r="AH62" s="3"/>
      <c r="AI62" s="3"/>
      <c r="AJ62" s="3"/>
      <c r="AK62" s="3"/>
      <c r="AL62" s="3"/>
      <c r="AM62" s="3"/>
      <c r="AN62" s="3"/>
      <c r="AO62" s="4"/>
      <c r="AP62" s="4"/>
      <c r="AQ62" s="3"/>
      <c r="AR62" s="3"/>
      <c r="AS62" s="3"/>
      <c r="AT62" s="3"/>
      <c r="AU62" s="3"/>
      <c r="AV62" s="5"/>
      <c r="AW62" s="5"/>
      <c r="AX62" s="5"/>
    </row>
    <row r="63" spans="1:5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2"/>
      <c r="AG63" s="3"/>
      <c r="AH63" s="3"/>
      <c r="AI63" s="3"/>
      <c r="AJ63" s="3"/>
      <c r="AK63" s="3"/>
      <c r="AL63" s="3"/>
      <c r="AM63" s="3"/>
      <c r="AN63" s="3"/>
      <c r="AO63" s="4"/>
      <c r="AP63" s="4"/>
      <c r="AQ63" s="3"/>
      <c r="AR63" s="3"/>
      <c r="AS63" s="3"/>
      <c r="AT63" s="3"/>
      <c r="AU63" s="3"/>
      <c r="AV63" s="5"/>
      <c r="AW63" s="5"/>
      <c r="AX63" s="5"/>
    </row>
    <row r="64" spans="1:5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2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3"/>
      <c r="AR64" s="3"/>
      <c r="AS64" s="3"/>
      <c r="AT64" s="3"/>
      <c r="AU64" s="3"/>
      <c r="AV64" s="5"/>
      <c r="AW64" s="5"/>
      <c r="AX64" s="5"/>
    </row>
    <row r="65" spans="1:5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2"/>
      <c r="AG65" s="3"/>
      <c r="AH65" s="3"/>
      <c r="AI65" s="3"/>
      <c r="AJ65" s="3"/>
      <c r="AK65" s="3"/>
      <c r="AL65" s="3"/>
      <c r="AM65" s="3"/>
      <c r="AN65" s="3"/>
      <c r="AO65" s="4"/>
      <c r="AP65" s="4"/>
      <c r="AQ65" s="3"/>
      <c r="AR65" s="3"/>
      <c r="AS65" s="3"/>
      <c r="AT65" s="3"/>
      <c r="AU65" s="3"/>
      <c r="AV65" s="5"/>
      <c r="AW65" s="5"/>
      <c r="AX65" s="5"/>
    </row>
    <row r="66" spans="1:5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2"/>
      <c r="AG66" s="3"/>
      <c r="AH66" s="3"/>
      <c r="AI66" s="3"/>
      <c r="AJ66" s="3"/>
      <c r="AK66" s="3"/>
      <c r="AL66" s="3"/>
      <c r="AM66" s="3"/>
      <c r="AN66" s="3"/>
      <c r="AO66" s="4"/>
      <c r="AP66" s="4"/>
      <c r="AQ66" s="3"/>
      <c r="AR66" s="3"/>
      <c r="AS66" s="3"/>
      <c r="AT66" s="3"/>
      <c r="AU66" s="3"/>
      <c r="AV66" s="5"/>
      <c r="AW66" s="5"/>
      <c r="AX66" s="5"/>
    </row>
    <row r="67" spans="1:5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2"/>
      <c r="AG67" s="3"/>
      <c r="AH67" s="3"/>
      <c r="AI67" s="3"/>
      <c r="AJ67" s="3"/>
      <c r="AK67" s="3"/>
      <c r="AL67" s="3"/>
      <c r="AM67" s="3"/>
      <c r="AN67" s="3"/>
      <c r="AO67" s="4"/>
      <c r="AP67" s="4"/>
      <c r="AQ67" s="3"/>
      <c r="AR67" s="3"/>
      <c r="AS67" s="3"/>
      <c r="AT67" s="3"/>
      <c r="AU67" s="3"/>
      <c r="AV67" s="5"/>
      <c r="AW67" s="5"/>
      <c r="AX67" s="5"/>
    </row>
    <row r="68" spans="1:5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2"/>
      <c r="AG68" s="3"/>
      <c r="AH68" s="3"/>
      <c r="AI68" s="3"/>
      <c r="AJ68" s="3"/>
      <c r="AK68" s="3"/>
      <c r="AL68" s="3"/>
      <c r="AM68" s="3"/>
      <c r="AN68" s="3"/>
      <c r="AO68" s="4"/>
      <c r="AP68" s="4"/>
      <c r="AQ68" s="3"/>
      <c r="AR68" s="3"/>
      <c r="AS68" s="3"/>
      <c r="AT68" s="3"/>
      <c r="AU68" s="3"/>
      <c r="AV68" s="5"/>
      <c r="AW68" s="5"/>
      <c r="AX68" s="5"/>
    </row>
    <row r="69" spans="1:5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22"/>
      <c r="AG69" s="3"/>
      <c r="AH69" s="3"/>
      <c r="AI69" s="3"/>
      <c r="AJ69" s="3"/>
      <c r="AK69" s="3"/>
      <c r="AL69" s="3"/>
      <c r="AM69" s="3"/>
      <c r="AN69" s="3"/>
      <c r="AO69" s="4"/>
      <c r="AP69" s="4"/>
      <c r="AQ69" s="3"/>
      <c r="AR69" s="3"/>
      <c r="AS69" s="3"/>
      <c r="AT69" s="3"/>
      <c r="AU69" s="3"/>
      <c r="AV69" s="5"/>
      <c r="AW69" s="5"/>
      <c r="AX69" s="5"/>
    </row>
    <row r="70" spans="1:5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2"/>
      <c r="AG70" s="3"/>
      <c r="AH70" s="3"/>
      <c r="AI70" s="3"/>
      <c r="AJ70" s="3"/>
      <c r="AK70" s="3"/>
      <c r="AL70" s="3"/>
      <c r="AM70" s="3"/>
      <c r="AN70" s="3"/>
      <c r="AO70" s="4"/>
      <c r="AP70" s="4"/>
      <c r="AQ70" s="3"/>
      <c r="AR70" s="3"/>
      <c r="AS70" s="3"/>
      <c r="AT70" s="3"/>
      <c r="AU70" s="3"/>
      <c r="AV70" s="5"/>
      <c r="AW70" s="5"/>
      <c r="AX70" s="5"/>
    </row>
    <row r="71" spans="1:5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2"/>
      <c r="AG71" s="3"/>
      <c r="AH71" s="3"/>
      <c r="AI71" s="3"/>
      <c r="AJ71" s="3"/>
      <c r="AK71" s="3"/>
      <c r="AL71" s="3"/>
      <c r="AM71" s="3"/>
      <c r="AN71" s="3"/>
      <c r="AO71" s="4"/>
      <c r="AP71" s="4"/>
      <c r="AQ71" s="3"/>
      <c r="AR71" s="3"/>
      <c r="AS71" s="3"/>
      <c r="AT71" s="3"/>
      <c r="AU71" s="3"/>
      <c r="AV71" s="5"/>
      <c r="AW71" s="5"/>
      <c r="AX71" s="5"/>
    </row>
    <row r="72" spans="1:5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2"/>
      <c r="AG72" s="3"/>
      <c r="AH72" s="3"/>
      <c r="AI72" s="3"/>
      <c r="AJ72" s="3"/>
      <c r="AK72" s="3"/>
      <c r="AL72" s="3"/>
      <c r="AM72" s="3"/>
      <c r="AN72" s="3"/>
      <c r="AO72" s="4"/>
      <c r="AP72" s="4"/>
      <c r="AQ72" s="3"/>
      <c r="AR72" s="3"/>
      <c r="AS72" s="3"/>
      <c r="AT72" s="3"/>
      <c r="AU72" s="3"/>
      <c r="AV72" s="5"/>
      <c r="AW72" s="5"/>
      <c r="AX72" s="5"/>
    </row>
    <row r="73" spans="1:5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2"/>
      <c r="AG73" s="3"/>
      <c r="AH73" s="3"/>
      <c r="AI73" s="3"/>
      <c r="AJ73" s="3"/>
      <c r="AK73" s="3"/>
      <c r="AL73" s="3"/>
      <c r="AM73" s="3"/>
      <c r="AN73" s="3"/>
      <c r="AO73" s="4"/>
      <c r="AP73" s="4"/>
      <c r="AQ73" s="3"/>
      <c r="AR73" s="3"/>
      <c r="AS73" s="3"/>
      <c r="AT73" s="3"/>
      <c r="AU73" s="3"/>
      <c r="AV73" s="5"/>
      <c r="AW73" s="5"/>
      <c r="AX73" s="5"/>
    </row>
    <row r="74" spans="1:5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2"/>
      <c r="AG74" s="3"/>
      <c r="AH74" s="3"/>
      <c r="AI74" s="3"/>
      <c r="AJ74" s="3"/>
      <c r="AK74" s="3"/>
      <c r="AL74" s="3"/>
      <c r="AM74" s="3"/>
      <c r="AN74" s="3"/>
      <c r="AO74" s="4"/>
      <c r="AP74" s="4"/>
      <c r="AQ74" s="3"/>
      <c r="AR74" s="3"/>
      <c r="AS74" s="3"/>
      <c r="AT74" s="3"/>
      <c r="AU74" s="3"/>
      <c r="AV74" s="5"/>
      <c r="AW74" s="5"/>
      <c r="AX74" s="5"/>
    </row>
    <row r="75" spans="1:5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2"/>
      <c r="AG75" s="3"/>
      <c r="AH75" s="3"/>
      <c r="AI75" s="3"/>
      <c r="AJ75" s="3"/>
      <c r="AK75" s="3"/>
      <c r="AL75" s="3"/>
      <c r="AM75" s="3"/>
      <c r="AN75" s="3"/>
      <c r="AO75" s="4"/>
      <c r="AP75" s="4"/>
      <c r="AQ75" s="3"/>
      <c r="AR75" s="3"/>
      <c r="AS75" s="3"/>
      <c r="AT75" s="3"/>
      <c r="AU75" s="3"/>
      <c r="AV75" s="5"/>
      <c r="AW75" s="5"/>
      <c r="AX75" s="5"/>
    </row>
    <row r="76" spans="1:5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22"/>
      <c r="AG76" s="3"/>
      <c r="AH76" s="3"/>
      <c r="AI76" s="3"/>
      <c r="AJ76" s="3"/>
      <c r="AK76" s="3"/>
      <c r="AL76" s="3"/>
      <c r="AM76" s="3"/>
      <c r="AN76" s="3"/>
      <c r="AO76" s="4"/>
      <c r="AP76" s="4"/>
      <c r="AQ76" s="3"/>
      <c r="AR76" s="3"/>
      <c r="AS76" s="3"/>
      <c r="AT76" s="3"/>
      <c r="AU76" s="3"/>
      <c r="AV76" s="5"/>
      <c r="AW76" s="5"/>
      <c r="AX76" s="5"/>
    </row>
    <row r="77" spans="1:5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22"/>
      <c r="AG77" s="3"/>
      <c r="AH77" s="3"/>
      <c r="AI77" s="3"/>
      <c r="AJ77" s="3"/>
      <c r="AK77" s="3"/>
      <c r="AL77" s="3"/>
      <c r="AM77" s="3"/>
      <c r="AN77" s="3"/>
      <c r="AO77" s="4"/>
      <c r="AP77" s="4"/>
      <c r="AQ77" s="3"/>
      <c r="AR77" s="3"/>
      <c r="AS77" s="3"/>
      <c r="AT77" s="3"/>
      <c r="AU77" s="3"/>
      <c r="AV77" s="5"/>
      <c r="AW77" s="5"/>
      <c r="AX77" s="5"/>
    </row>
    <row r="78" spans="1:5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2"/>
      <c r="AG78" s="3"/>
      <c r="AH78" s="3"/>
      <c r="AI78" s="3"/>
      <c r="AJ78" s="3"/>
      <c r="AK78" s="3"/>
      <c r="AL78" s="3"/>
      <c r="AM78" s="3"/>
      <c r="AN78" s="3"/>
      <c r="AO78" s="4"/>
      <c r="AP78" s="4"/>
      <c r="AQ78" s="3"/>
      <c r="AR78" s="3"/>
      <c r="AS78" s="3"/>
      <c r="AT78" s="3"/>
      <c r="AU78" s="3"/>
      <c r="AV78" s="5"/>
      <c r="AW78" s="5"/>
      <c r="AX78" s="5"/>
    </row>
    <row r="79" spans="1:5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22"/>
      <c r="AG79" s="3"/>
      <c r="AH79" s="3"/>
      <c r="AI79" s="3"/>
      <c r="AJ79" s="3"/>
      <c r="AK79" s="3"/>
      <c r="AL79" s="3"/>
      <c r="AM79" s="3"/>
      <c r="AN79" s="3"/>
      <c r="AO79" s="4"/>
      <c r="AP79" s="4"/>
      <c r="AQ79" s="3"/>
      <c r="AR79" s="3"/>
      <c r="AS79" s="3"/>
      <c r="AT79" s="3"/>
      <c r="AU79" s="3"/>
      <c r="AV79" s="5"/>
      <c r="AW79" s="5"/>
      <c r="AX79" s="5"/>
    </row>
    <row r="80" spans="1:5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2"/>
      <c r="AG80" s="3"/>
      <c r="AH80" s="3"/>
      <c r="AI80" s="3"/>
      <c r="AJ80" s="3"/>
      <c r="AK80" s="3"/>
      <c r="AL80" s="3"/>
      <c r="AM80" s="3"/>
      <c r="AN80" s="3"/>
      <c r="AO80" s="4"/>
      <c r="AP80" s="4"/>
      <c r="AQ80" s="3"/>
      <c r="AR80" s="3"/>
      <c r="AS80" s="3"/>
      <c r="AT80" s="3"/>
      <c r="AU80" s="3"/>
      <c r="AV80" s="5"/>
      <c r="AW80" s="5"/>
      <c r="AX80" s="5"/>
    </row>
    <row r="81" spans="1:5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2"/>
      <c r="AG81" s="3"/>
      <c r="AH81" s="3"/>
      <c r="AI81" s="3"/>
      <c r="AJ81" s="3"/>
      <c r="AK81" s="3"/>
      <c r="AL81" s="3"/>
      <c r="AM81" s="3"/>
      <c r="AN81" s="3"/>
      <c r="AO81" s="4"/>
      <c r="AP81" s="4"/>
      <c r="AQ81" s="3"/>
      <c r="AR81" s="3"/>
      <c r="AS81" s="3"/>
      <c r="AT81" s="3"/>
      <c r="AU81" s="3"/>
      <c r="AV81" s="5"/>
      <c r="AW81" s="5"/>
      <c r="AX81" s="5"/>
    </row>
    <row r="82" spans="1:5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22"/>
      <c r="AG82" s="3"/>
      <c r="AH82" s="3"/>
      <c r="AI82" s="3"/>
      <c r="AJ82" s="3"/>
      <c r="AK82" s="3"/>
      <c r="AL82" s="3"/>
      <c r="AM82" s="3"/>
      <c r="AN82" s="3"/>
      <c r="AO82" s="4"/>
      <c r="AP82" s="4"/>
      <c r="AQ82" s="3"/>
      <c r="AR82" s="3"/>
      <c r="AS82" s="3"/>
      <c r="AT82" s="3"/>
      <c r="AU82" s="3"/>
      <c r="AV82" s="5"/>
      <c r="AW82" s="5"/>
      <c r="AX82" s="5"/>
    </row>
    <row r="83" spans="1:5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22"/>
      <c r="AG83" s="3"/>
      <c r="AH83" s="3"/>
      <c r="AI83" s="3"/>
      <c r="AJ83" s="3"/>
      <c r="AK83" s="3"/>
      <c r="AL83" s="3"/>
      <c r="AM83" s="3"/>
      <c r="AN83" s="3"/>
      <c r="AO83" s="4"/>
      <c r="AP83" s="4"/>
      <c r="AQ83" s="3"/>
      <c r="AR83" s="3"/>
      <c r="AS83" s="3"/>
      <c r="AT83" s="3"/>
      <c r="AU83" s="3"/>
      <c r="AV83" s="5"/>
      <c r="AW83" s="5"/>
      <c r="AX83" s="5"/>
    </row>
    <row r="84" spans="1:5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22"/>
      <c r="AG84" s="3"/>
      <c r="AH84" s="3"/>
      <c r="AI84" s="3"/>
      <c r="AJ84" s="3"/>
      <c r="AK84" s="3"/>
      <c r="AL84" s="3"/>
      <c r="AM84" s="3"/>
      <c r="AN84" s="3"/>
      <c r="AO84" s="4"/>
      <c r="AP84" s="4"/>
      <c r="AQ84" s="3"/>
      <c r="AR84" s="3"/>
      <c r="AS84" s="3"/>
      <c r="AT84" s="3"/>
      <c r="AU84" s="3"/>
      <c r="AV84" s="5"/>
      <c r="AW84" s="5"/>
      <c r="AX84" s="5"/>
    </row>
    <row r="85" spans="1:5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22"/>
      <c r="AG85" s="3"/>
      <c r="AH85" s="3"/>
      <c r="AI85" s="3"/>
      <c r="AJ85" s="3"/>
      <c r="AK85" s="3"/>
      <c r="AL85" s="3"/>
      <c r="AM85" s="3"/>
      <c r="AN85" s="3"/>
      <c r="AO85" s="4"/>
      <c r="AP85" s="4"/>
      <c r="AQ85" s="3"/>
      <c r="AR85" s="3"/>
      <c r="AS85" s="3"/>
      <c r="AT85" s="3"/>
      <c r="AU85" s="3"/>
      <c r="AV85" s="5"/>
      <c r="AW85" s="5"/>
      <c r="AX85" s="5"/>
    </row>
    <row r="86" spans="1:5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22"/>
      <c r="AG86" s="3"/>
      <c r="AH86" s="3"/>
      <c r="AI86" s="3"/>
      <c r="AJ86" s="3"/>
      <c r="AK86" s="3"/>
      <c r="AL86" s="3"/>
      <c r="AM86" s="3"/>
      <c r="AN86" s="3"/>
      <c r="AO86" s="4"/>
      <c r="AP86" s="4"/>
      <c r="AQ86" s="3"/>
      <c r="AR86" s="3"/>
      <c r="AS86" s="3"/>
      <c r="AT86" s="3"/>
      <c r="AU86" s="3"/>
      <c r="AV86" s="5"/>
      <c r="AW86" s="5"/>
      <c r="AX86" s="5"/>
    </row>
    <row r="87" spans="1:50">
      <c r="AH87" s="3"/>
      <c r="AI87" s="3"/>
      <c r="AJ87" s="3"/>
      <c r="AK87" s="3"/>
      <c r="AL87" s="3"/>
      <c r="AM87" s="3"/>
      <c r="AN87" s="3"/>
      <c r="AO87" s="4"/>
    </row>
    <row r="88" spans="1:50">
      <c r="AH88" s="3"/>
      <c r="AI88" s="3"/>
      <c r="AJ88" s="3"/>
      <c r="AK88" s="3"/>
      <c r="AL88" s="3"/>
      <c r="AM88" s="3"/>
      <c r="AN88" s="3"/>
      <c r="AO88" s="4"/>
    </row>
    <row r="89" spans="1:50">
      <c r="AH89" s="3"/>
      <c r="AI89" s="3"/>
      <c r="AJ89" s="3"/>
      <c r="AK89" s="3"/>
      <c r="AL89" s="3"/>
      <c r="AM89" s="3"/>
      <c r="AN89" s="3"/>
      <c r="AO89" s="4"/>
    </row>
    <row r="90" spans="1:50">
      <c r="AH90" s="3"/>
      <c r="AI90" s="3"/>
      <c r="AJ90" s="3"/>
      <c r="AK90" s="3"/>
      <c r="AL90" s="3"/>
      <c r="AM90" s="3"/>
      <c r="AN90" s="3"/>
      <c r="AO90" s="4"/>
    </row>
    <row r="91" spans="1:50">
      <c r="AH91" s="3"/>
      <c r="AI91" s="3"/>
      <c r="AJ91" s="3"/>
      <c r="AK91" s="3"/>
      <c r="AL91" s="3"/>
      <c r="AM91" s="3"/>
      <c r="AN91" s="3"/>
      <c r="AO91" s="4"/>
    </row>
    <row r="92" spans="1:50">
      <c r="AH92" s="3"/>
      <c r="AI92" s="3"/>
      <c r="AJ92" s="3"/>
      <c r="AK92" s="3"/>
      <c r="AL92" s="3"/>
      <c r="AM92" s="3"/>
      <c r="AN92" s="3"/>
      <c r="AO92" s="4"/>
    </row>
    <row r="93" spans="1:50">
      <c r="AH93" s="3"/>
      <c r="AI93" s="3"/>
      <c r="AJ93" s="3"/>
      <c r="AK93" s="3"/>
      <c r="AL93" s="3"/>
      <c r="AM93" s="3"/>
      <c r="AN93" s="3"/>
      <c r="AO93" s="4"/>
    </row>
    <row r="94" spans="1:50">
      <c r="AH94" s="3"/>
      <c r="AI94" s="3"/>
      <c r="AJ94" s="3"/>
      <c r="AK94" s="3"/>
      <c r="AL94" s="3"/>
      <c r="AM94" s="3"/>
      <c r="AN94" s="3"/>
      <c r="AO94" s="4"/>
    </row>
  </sheetData>
  <protectedRanges>
    <protectedRange sqref="B5:G20" name="Diapazons2"/>
    <protectedRange sqref="J5:J20 AA6:AC6 AA8:AC8 AA10:AC10 AA12:AC12 AA14:AC14 AA16:AC16 AA18:AC18 AA20:AC20" name="Diapazons1"/>
    <protectedRange sqref="K5 K6:L6 M8:N8 Q12:R12 S14:T14 U16:V16 W18:X18 Y20:Z20 O10:P10" name="Diapazons1_1"/>
    <protectedRange sqref="M6:Z6" name="Diapazons1_1_1"/>
    <protectedRange sqref="O8:Z8" name="Diapazons1_1_2"/>
    <protectedRange sqref="Q10:X10" name="Diapazons1_1_3"/>
    <protectedRange sqref="Y10:Z10" name="Diapazons1_1_1_2"/>
    <protectedRange sqref="S12:V12 Y12:Z12" name="Diapazons1_1_4"/>
    <protectedRange sqref="W12:X12" name="Diapazons1_1_1_3"/>
    <protectedRange sqref="W14:Z14" name="Diapazons1_1_5"/>
    <protectedRange sqref="U14:V14" name="Diapazons1_1_1_4"/>
    <protectedRange sqref="W16:Z16" name="Diapazons1_1_6"/>
    <protectedRange sqref="Y18:Z18" name="Diapazons1_1_7"/>
    <protectedRange sqref="K20:N20 Q20:X20" name="Diapazons1_1_12"/>
    <protectedRange sqref="O20:P20" name="Diapazons1_1_1_6"/>
    <protectedRange sqref="K18:P18 S18:V18" name="Diapazons1_1_13"/>
    <protectedRange sqref="Q18:R18" name="Diapazons1_1_1_7"/>
    <protectedRange sqref="K16:R16" name="Diapazons1_1_14"/>
    <protectedRange sqref="S16:T16" name="Diapazons1_1_1_8"/>
    <protectedRange sqref="K14:R14" name="Diapazons1_1_15"/>
    <protectedRange sqref="K12:P12" name="Diapazons1_1_16"/>
    <protectedRange sqref="K10:N10" name="Diapazons1_1_17"/>
    <protectedRange sqref="K8:L8" name="Diapazons1_1_18"/>
  </protectedRanges>
  <mergeCells count="218">
    <mergeCell ref="E3:N3"/>
    <mergeCell ref="O3:X3"/>
    <mergeCell ref="A3:B3"/>
    <mergeCell ref="AE9:AE10"/>
    <mergeCell ref="AF9:AF10"/>
    <mergeCell ref="AE7:AE8"/>
    <mergeCell ref="AF7:AF8"/>
    <mergeCell ref="AF15:AF16"/>
    <mergeCell ref="AA19:AB19"/>
    <mergeCell ref="J5:J6"/>
    <mergeCell ref="AE5:AE6"/>
    <mergeCell ref="K7:L7"/>
    <mergeCell ref="K5:L5"/>
    <mergeCell ref="Q17:R17"/>
    <mergeCell ref="M15:N15"/>
    <mergeCell ref="M9:N9"/>
    <mergeCell ref="AA7:AB7"/>
    <mergeCell ref="AA9:AB9"/>
    <mergeCell ref="AA11:AB11"/>
    <mergeCell ref="AA13:AB13"/>
    <mergeCell ref="AC17:AC18"/>
    <mergeCell ref="AC19:AC20"/>
    <mergeCell ref="AE19:AE20"/>
    <mergeCell ref="K13:L13"/>
    <mergeCell ref="AL19:AL20"/>
    <mergeCell ref="AL17:AL18"/>
    <mergeCell ref="AI11:AI12"/>
    <mergeCell ref="AJ11:AJ12"/>
    <mergeCell ref="AL13:AL14"/>
    <mergeCell ref="AK13:AK14"/>
    <mergeCell ref="AH11:AH12"/>
    <mergeCell ref="AF17:AF18"/>
    <mergeCell ref="AF19:AF20"/>
    <mergeCell ref="AF13:AF14"/>
    <mergeCell ref="AF11:AF12"/>
    <mergeCell ref="AH19:AH20"/>
    <mergeCell ref="AI19:AI20"/>
    <mergeCell ref="AK17:AK18"/>
    <mergeCell ref="AJ19:AJ20"/>
    <mergeCell ref="AK19:AK20"/>
    <mergeCell ref="AI17:AI18"/>
    <mergeCell ref="AJ17:AJ18"/>
    <mergeCell ref="AH17:AH18"/>
    <mergeCell ref="A11:A12"/>
    <mergeCell ref="A13:A14"/>
    <mergeCell ref="F13:F14"/>
    <mergeCell ref="F15:F16"/>
    <mergeCell ref="F11:F12"/>
    <mergeCell ref="G11:G12"/>
    <mergeCell ref="G13:G14"/>
    <mergeCell ref="G15:G16"/>
    <mergeCell ref="G17:G18"/>
    <mergeCell ref="F5:F6"/>
    <mergeCell ref="A5:A6"/>
    <mergeCell ref="A7:A8"/>
    <mergeCell ref="A9:A10"/>
    <mergeCell ref="I15:I16"/>
    <mergeCell ref="F17:F18"/>
    <mergeCell ref="F19:F20"/>
    <mergeCell ref="I17:I18"/>
    <mergeCell ref="I19:I20"/>
    <mergeCell ref="H19:H20"/>
    <mergeCell ref="H11:H12"/>
    <mergeCell ref="H13:H14"/>
    <mergeCell ref="I11:I12"/>
    <mergeCell ref="I13:I14"/>
    <mergeCell ref="F7:F8"/>
    <mergeCell ref="F9:F10"/>
    <mergeCell ref="H17:H18"/>
    <mergeCell ref="G5:G6"/>
    <mergeCell ref="G7:G8"/>
    <mergeCell ref="G9:G10"/>
    <mergeCell ref="H15:H16"/>
    <mergeCell ref="A15:A16"/>
    <mergeCell ref="A17:A18"/>
    <mergeCell ref="A19:A20"/>
    <mergeCell ref="M11:N11"/>
    <mergeCell ref="U19:V19"/>
    <mergeCell ref="Y17:Z17"/>
    <mergeCell ref="AE17:AE18"/>
    <mergeCell ref="M19:N19"/>
    <mergeCell ref="Q19:R19"/>
    <mergeCell ref="J7:J8"/>
    <mergeCell ref="J9:J10"/>
    <mergeCell ref="J11:J12"/>
    <mergeCell ref="K9:L9"/>
    <mergeCell ref="K15:L15"/>
    <mergeCell ref="J15:J16"/>
    <mergeCell ref="K11:L11"/>
    <mergeCell ref="AE13:AE14"/>
    <mergeCell ref="O15:P15"/>
    <mergeCell ref="Q15:R15"/>
    <mergeCell ref="S15:T15"/>
    <mergeCell ref="Y13:Z13"/>
    <mergeCell ref="AA15:AB15"/>
    <mergeCell ref="U13:V13"/>
    <mergeCell ref="B23:E23"/>
    <mergeCell ref="J13:J14"/>
    <mergeCell ref="K17:L17"/>
    <mergeCell ref="M17:N17"/>
    <mergeCell ref="O17:P17"/>
    <mergeCell ref="K19:L19"/>
    <mergeCell ref="S19:T19"/>
    <mergeCell ref="U17:V17"/>
    <mergeCell ref="W19:X19"/>
    <mergeCell ref="P23:Z23"/>
    <mergeCell ref="J17:J18"/>
    <mergeCell ref="J19:J20"/>
    <mergeCell ref="S17:T17"/>
    <mergeCell ref="O19:P19"/>
    <mergeCell ref="G19:G20"/>
    <mergeCell ref="Y4:Z4"/>
    <mergeCell ref="S4:T4"/>
    <mergeCell ref="S11:T11"/>
    <mergeCell ref="W13:X13"/>
    <mergeCell ref="U4:V4"/>
    <mergeCell ref="W4:X4"/>
    <mergeCell ref="Y11:Z11"/>
    <mergeCell ref="AA17:AB17"/>
    <mergeCell ref="AE11:AE12"/>
    <mergeCell ref="AE15:AE16"/>
    <mergeCell ref="AN7:AN8"/>
    <mergeCell ref="AN9:AN10"/>
    <mergeCell ref="AM15:AM16"/>
    <mergeCell ref="AN15:AN16"/>
    <mergeCell ref="AO13:AO14"/>
    <mergeCell ref="AN11:AN12"/>
    <mergeCell ref="AO11:AO12"/>
    <mergeCell ref="AH13:AH14"/>
    <mergeCell ref="AI13:AI14"/>
    <mergeCell ref="AM17:AM18"/>
    <mergeCell ref="AL15:AL16"/>
    <mergeCell ref="AM5:AM6"/>
    <mergeCell ref="AH5:AH6"/>
    <mergeCell ref="AI5:AI6"/>
    <mergeCell ref="AJ5:AJ6"/>
    <mergeCell ref="AJ9:AJ10"/>
    <mergeCell ref="AK9:AK10"/>
    <mergeCell ref="AL9:AL10"/>
    <mergeCell ref="AM9:AM10"/>
    <mergeCell ref="AK11:AK12"/>
    <mergeCell ref="AL11:AL12"/>
    <mergeCell ref="AM11:AM12"/>
    <mergeCell ref="AH9:AH10"/>
    <mergeCell ref="AI9:AI10"/>
    <mergeCell ref="AJ13:AJ14"/>
    <mergeCell ref="AN17:AN18"/>
    <mergeCell ref="AO17:AO18"/>
    <mergeCell ref="AM19:AM20"/>
    <mergeCell ref="AN19:AN20"/>
    <mergeCell ref="AO19:AO20"/>
    <mergeCell ref="AO5:AO6"/>
    <mergeCell ref="AF5:AF6"/>
    <mergeCell ref="AK5:AK6"/>
    <mergeCell ref="AL5:AL6"/>
    <mergeCell ref="AO15:AO16"/>
    <mergeCell ref="AN5:AN6"/>
    <mergeCell ref="AH7:AH8"/>
    <mergeCell ref="AI7:AI8"/>
    <mergeCell ref="AJ7:AJ8"/>
    <mergeCell ref="AK7:AK8"/>
    <mergeCell ref="AL7:AL8"/>
    <mergeCell ref="AO9:AO10"/>
    <mergeCell ref="AM13:AM14"/>
    <mergeCell ref="AN13:AN14"/>
    <mergeCell ref="AO7:AO8"/>
    <mergeCell ref="AH15:AH16"/>
    <mergeCell ref="AI15:AI16"/>
    <mergeCell ref="AJ15:AJ16"/>
    <mergeCell ref="AK15:AK16"/>
    <mergeCell ref="O4:P4"/>
    <mergeCell ref="Q5:R5"/>
    <mergeCell ref="M5:N5"/>
    <mergeCell ref="AC11:AC12"/>
    <mergeCell ref="AC13:AC14"/>
    <mergeCell ref="AC15:AC16"/>
    <mergeCell ref="Y15:Z15"/>
    <mergeCell ref="W5:X5"/>
    <mergeCell ref="W11:X11"/>
    <mergeCell ref="U11:V11"/>
    <mergeCell ref="M13:N13"/>
    <mergeCell ref="O13:P13"/>
    <mergeCell ref="W15:X15"/>
    <mergeCell ref="O11:P11"/>
    <mergeCell ref="O7:P7"/>
    <mergeCell ref="Q4:R4"/>
    <mergeCell ref="Y9:Z9"/>
    <mergeCell ref="Q9:R9"/>
    <mergeCell ref="U9:V9"/>
    <mergeCell ref="W9:X9"/>
    <mergeCell ref="W7:X7"/>
    <mergeCell ref="Y7:Z7"/>
    <mergeCell ref="Q13:R13"/>
    <mergeCell ref="S5:T5"/>
    <mergeCell ref="AK1:AM1"/>
    <mergeCell ref="AH1:AJ1"/>
    <mergeCell ref="I7:I8"/>
    <mergeCell ref="I9:I10"/>
    <mergeCell ref="AM7:AM8"/>
    <mergeCell ref="A1:AC2"/>
    <mergeCell ref="AC5:AC6"/>
    <mergeCell ref="AC7:AC8"/>
    <mergeCell ref="AC9:AC10"/>
    <mergeCell ref="AA4:AB4"/>
    <mergeCell ref="H9:H10"/>
    <mergeCell ref="S9:T9"/>
    <mergeCell ref="H5:H6"/>
    <mergeCell ref="U5:V5"/>
    <mergeCell ref="I5:I6"/>
    <mergeCell ref="Q7:R7"/>
    <mergeCell ref="S7:T7"/>
    <mergeCell ref="H7:H8"/>
    <mergeCell ref="U7:V7"/>
    <mergeCell ref="Y5:Z5"/>
    <mergeCell ref="AA5:AB5"/>
    <mergeCell ref="K4:L4"/>
    <mergeCell ref="M4:N4"/>
    <mergeCell ref="O5:P5"/>
  </mergeCells>
  <phoneticPr fontId="2" type="noConversion"/>
  <conditionalFormatting sqref="J5 J7 J9 J11 J13 J15 J17 J19">
    <cfRule type="cellIs" dxfId="396" priority="1902" stopIfTrue="1" operator="equal">
      <formula>$AJ$3</formula>
    </cfRule>
    <cfRule type="cellIs" dxfId="395" priority="1903" stopIfTrue="1" operator="equal">
      <formula>$AI$3</formula>
    </cfRule>
    <cfRule type="cellIs" dxfId="394" priority="1904" stopIfTrue="1" operator="equal">
      <formula>$AH$3</formula>
    </cfRule>
  </conditionalFormatting>
  <conditionalFormatting sqref="AE5:AF5 AE11:AF11 AE9:AF9 AE7:AF7 AE13:AF13 AE15:AF15 AE17:AF17 AE19:AF19">
    <cfRule type="cellIs" dxfId="393" priority="1905" stopIfTrue="1" operator="equal">
      <formula>$AJ$3</formula>
    </cfRule>
    <cfRule type="cellIs" dxfId="392" priority="1906" stopIfTrue="1" operator="equal">
      <formula>$AI$3</formula>
    </cfRule>
    <cfRule type="cellIs" dxfId="391" priority="1907" stopIfTrue="1" operator="equal">
      <formula>$AH$3</formula>
    </cfRule>
  </conditionalFormatting>
  <conditionalFormatting sqref="K7:L7">
    <cfRule type="cellIs" dxfId="390" priority="389" stopIfTrue="1" operator="greaterThanOrEqual">
      <formula>2</formula>
    </cfRule>
    <cfRule type="cellIs" dxfId="389" priority="390" stopIfTrue="1" operator="equal">
      <formula>1</formula>
    </cfRule>
    <cfRule type="expression" dxfId="388" priority="391" stopIfTrue="1">
      <formula>K8+L8&lt;3</formula>
    </cfRule>
  </conditionalFormatting>
  <conditionalFormatting sqref="O5:P5">
    <cfRule type="cellIs" dxfId="387" priority="386" stopIfTrue="1" operator="greaterThanOrEqual">
      <formula>2</formula>
    </cfRule>
    <cfRule type="cellIs" dxfId="386" priority="387" stopIfTrue="1" operator="equal">
      <formula>1</formula>
    </cfRule>
    <cfRule type="expression" dxfId="385" priority="388" stopIfTrue="1">
      <formula>O6+P6&lt;3</formula>
    </cfRule>
  </conditionalFormatting>
  <conditionalFormatting sqref="Q5:R5">
    <cfRule type="cellIs" dxfId="384" priority="383" stopIfTrue="1" operator="greaterThanOrEqual">
      <formula>2</formula>
    </cfRule>
    <cfRule type="cellIs" dxfId="383" priority="384" stopIfTrue="1" operator="equal">
      <formula>1</formula>
    </cfRule>
    <cfRule type="expression" dxfId="382" priority="385" stopIfTrue="1">
      <formula>Q6+R6&lt;3</formula>
    </cfRule>
  </conditionalFormatting>
  <conditionalFormatting sqref="S5:T5">
    <cfRule type="cellIs" dxfId="381" priority="380" stopIfTrue="1" operator="greaterThanOrEqual">
      <formula>2</formula>
    </cfRule>
    <cfRule type="cellIs" dxfId="380" priority="381" stopIfTrue="1" operator="equal">
      <formula>1</formula>
    </cfRule>
    <cfRule type="expression" dxfId="379" priority="382" stopIfTrue="1">
      <formula>S6+T6&lt;3</formula>
    </cfRule>
  </conditionalFormatting>
  <conditionalFormatting sqref="U5:V5">
    <cfRule type="cellIs" dxfId="378" priority="377" stopIfTrue="1" operator="greaterThanOrEqual">
      <formula>2</formula>
    </cfRule>
    <cfRule type="cellIs" dxfId="377" priority="378" stopIfTrue="1" operator="equal">
      <formula>1</formula>
    </cfRule>
    <cfRule type="expression" dxfId="376" priority="379" stopIfTrue="1">
      <formula>U6+V6&lt;3</formula>
    </cfRule>
  </conditionalFormatting>
  <conditionalFormatting sqref="W5:X5">
    <cfRule type="cellIs" dxfId="375" priority="374" stopIfTrue="1" operator="greaterThanOrEqual">
      <formula>2</formula>
    </cfRule>
    <cfRule type="cellIs" dxfId="374" priority="375" stopIfTrue="1" operator="equal">
      <formula>1</formula>
    </cfRule>
    <cfRule type="expression" dxfId="373" priority="376" stopIfTrue="1">
      <formula>W6+X6&lt;3</formula>
    </cfRule>
  </conditionalFormatting>
  <conditionalFormatting sqref="Y5:Z5">
    <cfRule type="cellIs" dxfId="372" priority="371" stopIfTrue="1" operator="greaterThanOrEqual">
      <formula>2</formula>
    </cfRule>
    <cfRule type="cellIs" dxfId="371" priority="372" stopIfTrue="1" operator="equal">
      <formula>1</formula>
    </cfRule>
    <cfRule type="expression" dxfId="370" priority="373" stopIfTrue="1">
      <formula>Y6+Z6&lt;3</formula>
    </cfRule>
  </conditionalFormatting>
  <conditionalFormatting sqref="K9:L9">
    <cfRule type="cellIs" dxfId="369" priority="368" stopIfTrue="1" operator="greaterThanOrEqual">
      <formula>2</formula>
    </cfRule>
    <cfRule type="cellIs" dxfId="368" priority="369" stopIfTrue="1" operator="equal">
      <formula>1</formula>
    </cfRule>
    <cfRule type="expression" dxfId="367" priority="370" stopIfTrue="1">
      <formula>K10+L10&lt;3</formula>
    </cfRule>
  </conditionalFormatting>
  <conditionalFormatting sqref="M9:N9">
    <cfRule type="cellIs" dxfId="366" priority="365" stopIfTrue="1" operator="greaterThanOrEqual">
      <formula>2</formula>
    </cfRule>
    <cfRule type="cellIs" dxfId="365" priority="366" stopIfTrue="1" operator="equal">
      <formula>1</formula>
    </cfRule>
    <cfRule type="expression" dxfId="364" priority="367" stopIfTrue="1">
      <formula>M10+N10&lt;3</formula>
    </cfRule>
  </conditionalFormatting>
  <conditionalFormatting sqref="K11:L11">
    <cfRule type="cellIs" dxfId="363" priority="362" stopIfTrue="1" operator="greaterThanOrEqual">
      <formula>2</formula>
    </cfRule>
    <cfRule type="cellIs" dxfId="362" priority="363" stopIfTrue="1" operator="equal">
      <formula>1</formula>
    </cfRule>
    <cfRule type="expression" dxfId="361" priority="364" stopIfTrue="1">
      <formula>K12+L12&lt;3</formula>
    </cfRule>
  </conditionalFormatting>
  <conditionalFormatting sqref="M11:N11">
    <cfRule type="cellIs" dxfId="360" priority="359" stopIfTrue="1" operator="greaterThanOrEqual">
      <formula>2</formula>
    </cfRule>
    <cfRule type="cellIs" dxfId="359" priority="360" stopIfTrue="1" operator="equal">
      <formula>1</formula>
    </cfRule>
    <cfRule type="expression" dxfId="358" priority="361" stopIfTrue="1">
      <formula>M12+N12&lt;3</formula>
    </cfRule>
  </conditionalFormatting>
  <conditionalFormatting sqref="O11:P11">
    <cfRule type="cellIs" dxfId="357" priority="356" stopIfTrue="1" operator="greaterThanOrEqual">
      <formula>2</formula>
    </cfRule>
    <cfRule type="cellIs" dxfId="356" priority="357" stopIfTrue="1" operator="equal">
      <formula>1</formula>
    </cfRule>
    <cfRule type="expression" dxfId="355" priority="358" stopIfTrue="1">
      <formula>O12+P12&lt;3</formula>
    </cfRule>
  </conditionalFormatting>
  <conditionalFormatting sqref="K13:L13">
    <cfRule type="cellIs" dxfId="354" priority="353" stopIfTrue="1" operator="greaterThanOrEqual">
      <formula>2</formula>
    </cfRule>
    <cfRule type="cellIs" dxfId="353" priority="354" stopIfTrue="1" operator="equal">
      <formula>1</formula>
    </cfRule>
    <cfRule type="expression" dxfId="352" priority="355" stopIfTrue="1">
      <formula>K14+L14&lt;3</formula>
    </cfRule>
  </conditionalFormatting>
  <conditionalFormatting sqref="M13:N13">
    <cfRule type="cellIs" dxfId="351" priority="350" stopIfTrue="1" operator="greaterThanOrEqual">
      <formula>2</formula>
    </cfRule>
    <cfRule type="cellIs" dxfId="350" priority="351" stopIfTrue="1" operator="equal">
      <formula>1</formula>
    </cfRule>
    <cfRule type="expression" dxfId="349" priority="352" stopIfTrue="1">
      <formula>M14+N14&lt;3</formula>
    </cfRule>
  </conditionalFormatting>
  <conditionalFormatting sqref="O13:P13">
    <cfRule type="cellIs" dxfId="348" priority="347" stopIfTrue="1" operator="greaterThanOrEqual">
      <formula>2</formula>
    </cfRule>
    <cfRule type="cellIs" dxfId="347" priority="348" stopIfTrue="1" operator="equal">
      <formula>1</formula>
    </cfRule>
    <cfRule type="expression" dxfId="346" priority="349" stopIfTrue="1">
      <formula>O14+P14&lt;3</formula>
    </cfRule>
  </conditionalFormatting>
  <conditionalFormatting sqref="Q13:R13">
    <cfRule type="cellIs" dxfId="345" priority="344" stopIfTrue="1" operator="greaterThanOrEqual">
      <formula>2</formula>
    </cfRule>
    <cfRule type="cellIs" dxfId="344" priority="345" stopIfTrue="1" operator="equal">
      <formula>1</formula>
    </cfRule>
    <cfRule type="expression" dxfId="343" priority="346" stopIfTrue="1">
      <formula>Q14+R14&lt;3</formula>
    </cfRule>
  </conditionalFormatting>
  <conditionalFormatting sqref="K15:L15">
    <cfRule type="cellIs" dxfId="342" priority="341" stopIfTrue="1" operator="greaterThanOrEqual">
      <formula>2</formula>
    </cfRule>
    <cfRule type="cellIs" dxfId="341" priority="342" stopIfTrue="1" operator="equal">
      <formula>1</formula>
    </cfRule>
    <cfRule type="expression" dxfId="340" priority="343" stopIfTrue="1">
      <formula>K16+L16&lt;3</formula>
    </cfRule>
  </conditionalFormatting>
  <conditionalFormatting sqref="M15:N15">
    <cfRule type="cellIs" dxfId="339" priority="338" stopIfTrue="1" operator="greaterThanOrEqual">
      <formula>2</formula>
    </cfRule>
    <cfRule type="cellIs" dxfId="338" priority="339" stopIfTrue="1" operator="equal">
      <formula>1</formula>
    </cfRule>
    <cfRule type="expression" dxfId="337" priority="340" stopIfTrue="1">
      <formula>M16+N16&lt;3</formula>
    </cfRule>
  </conditionalFormatting>
  <conditionalFormatting sqref="O15:P15">
    <cfRule type="cellIs" dxfId="336" priority="335" stopIfTrue="1" operator="greaterThanOrEqual">
      <formula>2</formula>
    </cfRule>
    <cfRule type="cellIs" dxfId="335" priority="336" stopIfTrue="1" operator="equal">
      <formula>1</formula>
    </cfRule>
    <cfRule type="expression" dxfId="334" priority="337" stopIfTrue="1">
      <formula>O16+P16&lt;3</formula>
    </cfRule>
  </conditionalFormatting>
  <conditionalFormatting sqref="Q15:R15">
    <cfRule type="cellIs" dxfId="333" priority="332" stopIfTrue="1" operator="greaterThanOrEqual">
      <formula>2</formula>
    </cfRule>
    <cfRule type="cellIs" dxfId="332" priority="333" stopIfTrue="1" operator="equal">
      <formula>1</formula>
    </cfRule>
    <cfRule type="expression" dxfId="331" priority="334" stopIfTrue="1">
      <formula>Q16+R16&lt;3</formula>
    </cfRule>
  </conditionalFormatting>
  <conditionalFormatting sqref="S15:T15">
    <cfRule type="cellIs" dxfId="330" priority="329" stopIfTrue="1" operator="greaterThanOrEqual">
      <formula>2</formula>
    </cfRule>
    <cfRule type="cellIs" dxfId="329" priority="330" stopIfTrue="1" operator="equal">
      <formula>1</formula>
    </cfRule>
    <cfRule type="expression" dxfId="328" priority="331" stopIfTrue="1">
      <formula>S16+T16&lt;3</formula>
    </cfRule>
  </conditionalFormatting>
  <conditionalFormatting sqref="K17:L17">
    <cfRule type="cellIs" dxfId="327" priority="326" stopIfTrue="1" operator="greaterThanOrEqual">
      <formula>2</formula>
    </cfRule>
    <cfRule type="cellIs" dxfId="326" priority="327" stopIfTrue="1" operator="equal">
      <formula>1</formula>
    </cfRule>
    <cfRule type="expression" dxfId="325" priority="328" stopIfTrue="1">
      <formula>K18+L18&lt;3</formula>
    </cfRule>
  </conditionalFormatting>
  <conditionalFormatting sqref="M17:N17">
    <cfRule type="cellIs" dxfId="324" priority="323" stopIfTrue="1" operator="greaterThanOrEqual">
      <formula>2</formula>
    </cfRule>
    <cfRule type="cellIs" dxfId="323" priority="324" stopIfTrue="1" operator="equal">
      <formula>1</formula>
    </cfRule>
    <cfRule type="expression" dxfId="322" priority="325" stopIfTrue="1">
      <formula>M18+N18&lt;3</formula>
    </cfRule>
  </conditionalFormatting>
  <conditionalFormatting sqref="O17:P17">
    <cfRule type="cellIs" dxfId="321" priority="320" stopIfTrue="1" operator="greaterThanOrEqual">
      <formula>2</formula>
    </cfRule>
    <cfRule type="cellIs" dxfId="320" priority="321" stopIfTrue="1" operator="equal">
      <formula>1</formula>
    </cfRule>
    <cfRule type="expression" dxfId="319" priority="322" stopIfTrue="1">
      <formula>O18+P18&lt;3</formula>
    </cfRule>
  </conditionalFormatting>
  <conditionalFormatting sqref="Q17:R17">
    <cfRule type="cellIs" dxfId="318" priority="317" stopIfTrue="1" operator="greaterThanOrEqual">
      <formula>2</formula>
    </cfRule>
    <cfRule type="cellIs" dxfId="317" priority="318" stopIfTrue="1" operator="equal">
      <formula>1</formula>
    </cfRule>
    <cfRule type="expression" dxfId="316" priority="319" stopIfTrue="1">
      <formula>Q18+R18&lt;3</formula>
    </cfRule>
  </conditionalFormatting>
  <conditionalFormatting sqref="S17:T17">
    <cfRule type="cellIs" dxfId="315" priority="314" stopIfTrue="1" operator="greaterThanOrEqual">
      <formula>2</formula>
    </cfRule>
    <cfRule type="cellIs" dxfId="314" priority="315" stopIfTrue="1" operator="equal">
      <formula>1</formula>
    </cfRule>
    <cfRule type="expression" dxfId="313" priority="316" stopIfTrue="1">
      <formula>S18+T18&lt;3</formula>
    </cfRule>
  </conditionalFormatting>
  <conditionalFormatting sqref="U17:V17">
    <cfRule type="cellIs" dxfId="312" priority="311" stopIfTrue="1" operator="greaterThanOrEqual">
      <formula>2</formula>
    </cfRule>
    <cfRule type="cellIs" dxfId="311" priority="312" stopIfTrue="1" operator="equal">
      <formula>1</formula>
    </cfRule>
    <cfRule type="expression" dxfId="310" priority="313" stopIfTrue="1">
      <formula>U18+V18&lt;3</formula>
    </cfRule>
  </conditionalFormatting>
  <conditionalFormatting sqref="K19:L19">
    <cfRule type="cellIs" dxfId="309" priority="308" stopIfTrue="1" operator="greaterThanOrEqual">
      <formula>2</formula>
    </cfRule>
    <cfRule type="cellIs" dxfId="308" priority="309" stopIfTrue="1" operator="equal">
      <formula>1</formula>
    </cfRule>
    <cfRule type="expression" dxfId="307" priority="310" stopIfTrue="1">
      <formula>K20+L20&lt;3</formula>
    </cfRule>
  </conditionalFormatting>
  <conditionalFormatting sqref="M19:N19">
    <cfRule type="cellIs" dxfId="306" priority="305" stopIfTrue="1" operator="greaterThanOrEqual">
      <formula>2</formula>
    </cfRule>
    <cfRule type="cellIs" dxfId="305" priority="306" stopIfTrue="1" operator="equal">
      <formula>1</formula>
    </cfRule>
    <cfRule type="expression" dxfId="304" priority="307" stopIfTrue="1">
      <formula>M20+N20&lt;3</formula>
    </cfRule>
  </conditionalFormatting>
  <conditionalFormatting sqref="O19:P19">
    <cfRule type="cellIs" dxfId="303" priority="302" stopIfTrue="1" operator="greaterThanOrEqual">
      <formula>2</formula>
    </cfRule>
    <cfRule type="cellIs" dxfId="302" priority="303" stopIfTrue="1" operator="equal">
      <formula>1</formula>
    </cfRule>
    <cfRule type="expression" dxfId="301" priority="304" stopIfTrue="1">
      <formula>O20+P20&lt;3</formula>
    </cfRule>
  </conditionalFormatting>
  <conditionalFormatting sqref="Q19:R19">
    <cfRule type="cellIs" dxfId="300" priority="299" stopIfTrue="1" operator="greaterThanOrEqual">
      <formula>2</formula>
    </cfRule>
    <cfRule type="cellIs" dxfId="299" priority="300" stopIfTrue="1" operator="equal">
      <formula>1</formula>
    </cfRule>
    <cfRule type="expression" dxfId="298" priority="301" stopIfTrue="1">
      <formula>Q20+R20&lt;3</formula>
    </cfRule>
  </conditionalFormatting>
  <conditionalFormatting sqref="S19:T19">
    <cfRule type="cellIs" dxfId="297" priority="296" stopIfTrue="1" operator="greaterThanOrEqual">
      <formula>2</formula>
    </cfRule>
    <cfRule type="cellIs" dxfId="296" priority="297" stopIfTrue="1" operator="equal">
      <formula>1</formula>
    </cfRule>
    <cfRule type="expression" dxfId="295" priority="298" stopIfTrue="1">
      <formula>S20+T20&lt;3</formula>
    </cfRule>
  </conditionalFormatting>
  <conditionalFormatting sqref="U19:V19">
    <cfRule type="cellIs" dxfId="294" priority="293" stopIfTrue="1" operator="greaterThanOrEqual">
      <formula>2</formula>
    </cfRule>
    <cfRule type="cellIs" dxfId="293" priority="294" stopIfTrue="1" operator="equal">
      <formula>1</formula>
    </cfRule>
    <cfRule type="expression" dxfId="292" priority="295" stopIfTrue="1">
      <formula>U20+V20&lt;3</formula>
    </cfRule>
  </conditionalFormatting>
  <conditionalFormatting sqref="W19:X19">
    <cfRule type="cellIs" dxfId="291" priority="290" stopIfTrue="1" operator="greaterThanOrEqual">
      <formula>2</formula>
    </cfRule>
    <cfRule type="cellIs" dxfId="290" priority="291" stopIfTrue="1" operator="equal">
      <formula>1</formula>
    </cfRule>
    <cfRule type="expression" dxfId="289" priority="292" stopIfTrue="1">
      <formula>W20+X20&lt;3</formula>
    </cfRule>
  </conditionalFormatting>
  <conditionalFormatting sqref="O7:P7">
    <cfRule type="cellIs" dxfId="288" priority="287" stopIfTrue="1" operator="greaterThanOrEqual">
      <formula>2</formula>
    </cfRule>
    <cfRule type="cellIs" dxfId="287" priority="288" stopIfTrue="1" operator="equal">
      <formula>1</formula>
    </cfRule>
    <cfRule type="expression" dxfId="286" priority="289" stopIfTrue="1">
      <formula>O8+P8&lt;3</formula>
    </cfRule>
  </conditionalFormatting>
  <conditionalFormatting sqref="Q7:R7">
    <cfRule type="cellIs" dxfId="285" priority="284" stopIfTrue="1" operator="greaterThanOrEqual">
      <formula>2</formula>
    </cfRule>
    <cfRule type="cellIs" dxfId="284" priority="285" stopIfTrue="1" operator="equal">
      <formula>1</formula>
    </cfRule>
    <cfRule type="expression" dxfId="283" priority="286" stopIfTrue="1">
      <formula>Q8+R8&lt;3</formula>
    </cfRule>
  </conditionalFormatting>
  <conditionalFormatting sqref="S7:T7">
    <cfRule type="cellIs" dxfId="282" priority="281" stopIfTrue="1" operator="greaterThanOrEqual">
      <formula>2</formula>
    </cfRule>
    <cfRule type="cellIs" dxfId="281" priority="282" stopIfTrue="1" operator="equal">
      <formula>1</formula>
    </cfRule>
    <cfRule type="expression" dxfId="280" priority="283" stopIfTrue="1">
      <formula>S8+T8&lt;3</formula>
    </cfRule>
  </conditionalFormatting>
  <conditionalFormatting sqref="U7:V7">
    <cfRule type="cellIs" dxfId="279" priority="278" stopIfTrue="1" operator="greaterThanOrEqual">
      <formula>2</formula>
    </cfRule>
    <cfRule type="cellIs" dxfId="278" priority="279" stopIfTrue="1" operator="equal">
      <formula>1</formula>
    </cfRule>
    <cfRule type="expression" dxfId="277" priority="280" stopIfTrue="1">
      <formula>U8+V8&lt;3</formula>
    </cfRule>
  </conditionalFormatting>
  <conditionalFormatting sqref="W7:X7">
    <cfRule type="cellIs" dxfId="276" priority="275" stopIfTrue="1" operator="greaterThanOrEqual">
      <formula>2</formula>
    </cfRule>
    <cfRule type="cellIs" dxfId="275" priority="276" stopIfTrue="1" operator="equal">
      <formula>1</formula>
    </cfRule>
    <cfRule type="expression" dxfId="274" priority="277" stopIfTrue="1">
      <formula>W8+X8&lt;3</formula>
    </cfRule>
  </conditionalFormatting>
  <conditionalFormatting sqref="Y7:Z7">
    <cfRule type="cellIs" dxfId="273" priority="272" stopIfTrue="1" operator="greaterThanOrEqual">
      <formula>2</formula>
    </cfRule>
    <cfRule type="cellIs" dxfId="272" priority="273" stopIfTrue="1" operator="equal">
      <formula>1</formula>
    </cfRule>
    <cfRule type="expression" dxfId="271" priority="274" stopIfTrue="1">
      <formula>Y8+Z8&lt;3</formula>
    </cfRule>
  </conditionalFormatting>
  <conditionalFormatting sqref="Q9:R9">
    <cfRule type="cellIs" dxfId="270" priority="269" stopIfTrue="1" operator="greaterThanOrEqual">
      <formula>2</formula>
    </cfRule>
    <cfRule type="cellIs" dxfId="269" priority="270" stopIfTrue="1" operator="equal">
      <formula>1</formula>
    </cfRule>
    <cfRule type="expression" dxfId="268" priority="271" stopIfTrue="1">
      <formula>Q10+R10&lt;3</formula>
    </cfRule>
  </conditionalFormatting>
  <conditionalFormatting sqref="S9:T9">
    <cfRule type="cellIs" dxfId="267" priority="266" stopIfTrue="1" operator="greaterThanOrEqual">
      <formula>2</formula>
    </cfRule>
    <cfRule type="cellIs" dxfId="266" priority="267" stopIfTrue="1" operator="equal">
      <formula>1</formula>
    </cfRule>
    <cfRule type="expression" dxfId="265" priority="268" stopIfTrue="1">
      <formula>S10+T10&lt;3</formula>
    </cfRule>
  </conditionalFormatting>
  <conditionalFormatting sqref="U9:V9">
    <cfRule type="cellIs" dxfId="264" priority="263" stopIfTrue="1" operator="greaterThanOrEqual">
      <formula>2</formula>
    </cfRule>
    <cfRule type="cellIs" dxfId="263" priority="264" stopIfTrue="1" operator="equal">
      <formula>1</formula>
    </cfRule>
    <cfRule type="expression" dxfId="262" priority="265" stopIfTrue="1">
      <formula>U10+V10&lt;3</formula>
    </cfRule>
  </conditionalFormatting>
  <conditionalFormatting sqref="W9:X9">
    <cfRule type="cellIs" dxfId="261" priority="260" stopIfTrue="1" operator="greaterThanOrEqual">
      <formula>2</formula>
    </cfRule>
    <cfRule type="cellIs" dxfId="260" priority="261" stopIfTrue="1" operator="equal">
      <formula>1</formula>
    </cfRule>
    <cfRule type="expression" dxfId="259" priority="262" stopIfTrue="1">
      <formula>W10+X10&lt;3</formula>
    </cfRule>
  </conditionalFormatting>
  <conditionalFormatting sqref="Y9:Z9">
    <cfRule type="cellIs" dxfId="258" priority="257" stopIfTrue="1" operator="greaterThanOrEqual">
      <formula>2</formula>
    </cfRule>
    <cfRule type="cellIs" dxfId="257" priority="258" stopIfTrue="1" operator="equal">
      <formula>1</formula>
    </cfRule>
    <cfRule type="expression" dxfId="256" priority="259" stopIfTrue="1">
      <formula>Y10+Z10&lt;3</formula>
    </cfRule>
  </conditionalFormatting>
  <conditionalFormatting sqref="S11:T11">
    <cfRule type="cellIs" dxfId="255" priority="254" stopIfTrue="1" operator="greaterThanOrEqual">
      <formula>2</formula>
    </cfRule>
    <cfRule type="cellIs" dxfId="254" priority="255" stopIfTrue="1" operator="equal">
      <formula>1</formula>
    </cfRule>
    <cfRule type="expression" dxfId="253" priority="256" stopIfTrue="1">
      <formula>S12+T12&lt;3</formula>
    </cfRule>
  </conditionalFormatting>
  <conditionalFormatting sqref="U11:V11">
    <cfRule type="cellIs" dxfId="252" priority="251" stopIfTrue="1" operator="greaterThanOrEqual">
      <formula>2</formula>
    </cfRule>
    <cfRule type="cellIs" dxfId="251" priority="252" stopIfTrue="1" operator="equal">
      <formula>1</formula>
    </cfRule>
    <cfRule type="expression" dxfId="250" priority="253" stopIfTrue="1">
      <formula>U12+V12&lt;3</formula>
    </cfRule>
  </conditionalFormatting>
  <conditionalFormatting sqref="W11:X11">
    <cfRule type="cellIs" dxfId="249" priority="248" stopIfTrue="1" operator="greaterThanOrEqual">
      <formula>2</formula>
    </cfRule>
    <cfRule type="cellIs" dxfId="248" priority="249" stopIfTrue="1" operator="equal">
      <formula>1</formula>
    </cfRule>
    <cfRule type="expression" dxfId="247" priority="250" stopIfTrue="1">
      <formula>W12+X12&lt;3</formula>
    </cfRule>
  </conditionalFormatting>
  <conditionalFormatting sqref="Y11:Z11">
    <cfRule type="cellIs" dxfId="246" priority="245" stopIfTrue="1" operator="greaterThanOrEqual">
      <formula>2</formula>
    </cfRule>
    <cfRule type="cellIs" dxfId="245" priority="246" stopIfTrue="1" operator="equal">
      <formula>1</formula>
    </cfRule>
    <cfRule type="expression" dxfId="244" priority="247" stopIfTrue="1">
      <formula>Y12+Z12&lt;3</formula>
    </cfRule>
  </conditionalFormatting>
  <conditionalFormatting sqref="U13:V13">
    <cfRule type="cellIs" dxfId="243" priority="242" stopIfTrue="1" operator="greaterThanOrEqual">
      <formula>2</formula>
    </cfRule>
    <cfRule type="cellIs" dxfId="242" priority="243" stopIfTrue="1" operator="equal">
      <formula>1</formula>
    </cfRule>
    <cfRule type="expression" dxfId="241" priority="244" stopIfTrue="1">
      <formula>U14+V14&lt;3</formula>
    </cfRule>
  </conditionalFormatting>
  <conditionalFormatting sqref="W13:X13">
    <cfRule type="cellIs" dxfId="240" priority="239" stopIfTrue="1" operator="greaterThanOrEqual">
      <formula>2</formula>
    </cfRule>
    <cfRule type="cellIs" dxfId="239" priority="240" stopIfTrue="1" operator="equal">
      <formula>1</formula>
    </cfRule>
    <cfRule type="expression" dxfId="238" priority="241" stopIfTrue="1">
      <formula>W14+X14&lt;3</formula>
    </cfRule>
  </conditionalFormatting>
  <conditionalFormatting sqref="Y13:Z13">
    <cfRule type="cellIs" dxfId="237" priority="236" stopIfTrue="1" operator="greaterThanOrEqual">
      <formula>2</formula>
    </cfRule>
    <cfRule type="cellIs" dxfId="236" priority="237" stopIfTrue="1" operator="equal">
      <formula>1</formula>
    </cfRule>
    <cfRule type="expression" dxfId="235" priority="238" stopIfTrue="1">
      <formula>Y14+Z14&lt;3</formula>
    </cfRule>
  </conditionalFormatting>
  <conditionalFormatting sqref="W15:X15">
    <cfRule type="cellIs" dxfId="234" priority="233" stopIfTrue="1" operator="greaterThanOrEqual">
      <formula>2</formula>
    </cfRule>
    <cfRule type="cellIs" dxfId="233" priority="234" stopIfTrue="1" operator="equal">
      <formula>1</formula>
    </cfRule>
    <cfRule type="expression" dxfId="232" priority="235" stopIfTrue="1">
      <formula>W16+X16&lt;3</formula>
    </cfRule>
  </conditionalFormatting>
  <conditionalFormatting sqref="Y15:Z15">
    <cfRule type="cellIs" dxfId="231" priority="230" stopIfTrue="1" operator="greaterThanOrEqual">
      <formula>2</formula>
    </cfRule>
    <cfRule type="cellIs" dxfId="230" priority="231" stopIfTrue="1" operator="equal">
      <formula>1</formula>
    </cfRule>
    <cfRule type="expression" dxfId="229" priority="232" stopIfTrue="1">
      <formula>Y16+Z16&lt;3</formula>
    </cfRule>
  </conditionalFormatting>
  <conditionalFormatting sqref="Y17:Z17">
    <cfRule type="cellIs" dxfId="228" priority="227" stopIfTrue="1" operator="greaterThanOrEqual">
      <formula>2</formula>
    </cfRule>
    <cfRule type="cellIs" dxfId="227" priority="228" stopIfTrue="1" operator="equal">
      <formula>1</formula>
    </cfRule>
    <cfRule type="expression" dxfId="226" priority="229" stopIfTrue="1">
      <formula>Y18+Z18&lt;3</formula>
    </cfRule>
  </conditionalFormatting>
  <conditionalFormatting sqref="M5:N5">
    <cfRule type="cellIs" dxfId="225" priority="225" stopIfTrue="1" operator="equal">
      <formula>3</formula>
    </cfRule>
    <cfRule type="cellIs" dxfId="224" priority="226" stopIfTrue="1" operator="equal">
      <formula>2</formula>
    </cfRule>
  </conditionalFormatting>
  <conditionalFormatting sqref="M6">
    <cfRule type="cellIs" dxfId="223" priority="197" stopIfTrue="1" operator="notEqual">
      <formula>L8</formula>
    </cfRule>
    <cfRule type="expression" dxfId="222" priority="198" stopIfTrue="1">
      <formula>$K$5=2</formula>
    </cfRule>
  </conditionalFormatting>
  <conditionalFormatting sqref="N6">
    <cfRule type="cellIs" dxfId="221" priority="199" stopIfTrue="1" operator="notEqual">
      <formula>K8</formula>
    </cfRule>
    <cfRule type="expression" dxfId="220" priority="200" stopIfTrue="1">
      <formula>$K$5=2</formula>
    </cfRule>
  </conditionalFormatting>
  <conditionalFormatting sqref="O6">
    <cfRule type="cellIs" dxfId="219" priority="201" stopIfTrue="1" operator="notEqual">
      <formula>L10</formula>
    </cfRule>
    <cfRule type="expression" dxfId="218" priority="202" stopIfTrue="1">
      <formula>$K$5=3</formula>
    </cfRule>
  </conditionalFormatting>
  <conditionalFormatting sqref="P6">
    <cfRule type="cellIs" dxfId="217" priority="203" stopIfTrue="1" operator="notEqual">
      <formula>K10</formula>
    </cfRule>
    <cfRule type="expression" dxfId="216" priority="204" stopIfTrue="1">
      <formula>$K$5=3</formula>
    </cfRule>
  </conditionalFormatting>
  <conditionalFormatting sqref="R6">
    <cfRule type="cellIs" dxfId="215" priority="205" stopIfTrue="1" operator="notEqual">
      <formula>K12</formula>
    </cfRule>
    <cfRule type="expression" dxfId="214" priority="206" stopIfTrue="1">
      <formula>$K$5=4</formula>
    </cfRule>
  </conditionalFormatting>
  <conditionalFormatting sqref="Q6">
    <cfRule type="cellIs" dxfId="213" priority="207" stopIfTrue="1" operator="notEqual">
      <formula>L12</formula>
    </cfRule>
    <cfRule type="expression" dxfId="212" priority="208" stopIfTrue="1">
      <formula>$K$5=4</formula>
    </cfRule>
  </conditionalFormatting>
  <conditionalFormatting sqref="T6">
    <cfRule type="cellIs" dxfId="211" priority="209" stopIfTrue="1" operator="notEqual">
      <formula>K14</formula>
    </cfRule>
    <cfRule type="expression" dxfId="210" priority="210" stopIfTrue="1">
      <formula>$K$5=5</formula>
    </cfRule>
  </conditionalFormatting>
  <conditionalFormatting sqref="S6">
    <cfRule type="cellIs" dxfId="209" priority="211" stopIfTrue="1" operator="notEqual">
      <formula>L14</formula>
    </cfRule>
    <cfRule type="expression" dxfId="208" priority="212" stopIfTrue="1">
      <formula>$K$5=5</formula>
    </cfRule>
  </conditionalFormatting>
  <conditionalFormatting sqref="U6">
    <cfRule type="cellIs" dxfId="207" priority="213" stopIfTrue="1" operator="notEqual">
      <formula>L16</formula>
    </cfRule>
    <cfRule type="expression" dxfId="206" priority="214" stopIfTrue="1">
      <formula>$K$5=6</formula>
    </cfRule>
  </conditionalFormatting>
  <conditionalFormatting sqref="V6">
    <cfRule type="cellIs" dxfId="205" priority="215" stopIfTrue="1" operator="notEqual">
      <formula>K16</formula>
    </cfRule>
    <cfRule type="expression" dxfId="204" priority="216" stopIfTrue="1">
      <formula>$K$5=6</formula>
    </cfRule>
  </conditionalFormatting>
  <conditionalFormatting sqref="W6">
    <cfRule type="cellIs" dxfId="203" priority="217" stopIfTrue="1" operator="notEqual">
      <formula>L18</formula>
    </cfRule>
    <cfRule type="expression" dxfId="202" priority="218" stopIfTrue="1">
      <formula>$K$5=7</formula>
    </cfRule>
  </conditionalFormatting>
  <conditionalFormatting sqref="X6">
    <cfRule type="cellIs" dxfId="201" priority="219" stopIfTrue="1" operator="notEqual">
      <formula>K18</formula>
    </cfRule>
    <cfRule type="expression" dxfId="200" priority="220" stopIfTrue="1">
      <formula>$K$5=7</formula>
    </cfRule>
  </conditionalFormatting>
  <conditionalFormatting sqref="Y6">
    <cfRule type="cellIs" dxfId="199" priority="221" stopIfTrue="1" operator="notEqual">
      <formula>L20</formula>
    </cfRule>
    <cfRule type="expression" dxfId="198" priority="222" stopIfTrue="1">
      <formula>$K$5=1</formula>
    </cfRule>
  </conditionalFormatting>
  <conditionalFormatting sqref="Z6">
    <cfRule type="cellIs" dxfId="197" priority="223" stopIfTrue="1" operator="notEqual">
      <formula>K20</formula>
    </cfRule>
    <cfRule type="expression" dxfId="196" priority="224" stopIfTrue="1">
      <formula>$K$5=1</formula>
    </cfRule>
  </conditionalFormatting>
  <conditionalFormatting sqref="P8">
    <cfRule type="cellIs" dxfId="195" priority="173" stopIfTrue="1" operator="notEqual">
      <formula>M10</formula>
    </cfRule>
    <cfRule type="expression" dxfId="194" priority="174" stopIfTrue="1">
      <formula>$K$5=4</formula>
    </cfRule>
  </conditionalFormatting>
  <conditionalFormatting sqref="O8">
    <cfRule type="cellIs" dxfId="193" priority="175" stopIfTrue="1" operator="notEqual">
      <formula>N10</formula>
    </cfRule>
    <cfRule type="expression" dxfId="192" priority="176" stopIfTrue="1">
      <formula>$K$5=4</formula>
    </cfRule>
  </conditionalFormatting>
  <conditionalFormatting sqref="Q8">
    <cfRule type="cellIs" dxfId="191" priority="177" stopIfTrue="1" operator="notEqual">
      <formula>N12</formula>
    </cfRule>
    <cfRule type="expression" dxfId="190" priority="178" stopIfTrue="1">
      <formula>$K$5=5</formula>
    </cfRule>
  </conditionalFormatting>
  <conditionalFormatting sqref="R8">
    <cfRule type="cellIs" dxfId="189" priority="179" stopIfTrue="1" operator="notEqual">
      <formula>M12</formula>
    </cfRule>
    <cfRule type="expression" dxfId="188" priority="180" stopIfTrue="1">
      <formula>$K$5=5</formula>
    </cfRule>
  </conditionalFormatting>
  <conditionalFormatting sqref="S8">
    <cfRule type="cellIs" dxfId="187" priority="181" stopIfTrue="1" operator="notEqual">
      <formula>N14</formula>
    </cfRule>
    <cfRule type="expression" dxfId="186" priority="182" stopIfTrue="1">
      <formula>$K$5=6</formula>
    </cfRule>
  </conditionalFormatting>
  <conditionalFormatting sqref="T8">
    <cfRule type="cellIs" dxfId="185" priority="183" stopIfTrue="1" operator="notEqual">
      <formula>M14</formula>
    </cfRule>
    <cfRule type="expression" dxfId="184" priority="184" stopIfTrue="1">
      <formula>$K$5=6</formula>
    </cfRule>
  </conditionalFormatting>
  <conditionalFormatting sqref="V8">
    <cfRule type="cellIs" dxfId="183" priority="185" stopIfTrue="1" operator="notEqual">
      <formula>M16</formula>
    </cfRule>
    <cfRule type="expression" dxfId="182" priority="186" stopIfTrue="1">
      <formula>$K$5=7</formula>
    </cfRule>
  </conditionalFormatting>
  <conditionalFormatting sqref="U8">
    <cfRule type="cellIs" dxfId="181" priority="187" stopIfTrue="1" operator="notEqual">
      <formula>N16</formula>
    </cfRule>
    <cfRule type="expression" dxfId="180" priority="188" stopIfTrue="1">
      <formula>$K$5=7</formula>
    </cfRule>
  </conditionalFormatting>
  <conditionalFormatting sqref="W8">
    <cfRule type="cellIs" dxfId="179" priority="189" stopIfTrue="1" operator="notEqual">
      <formula>N18</formula>
    </cfRule>
    <cfRule type="expression" dxfId="178" priority="190" stopIfTrue="1">
      <formula>$K$5=1</formula>
    </cfRule>
  </conditionalFormatting>
  <conditionalFormatting sqref="X8">
    <cfRule type="cellIs" dxfId="177" priority="191" stopIfTrue="1" operator="notEqual">
      <formula>M18</formula>
    </cfRule>
    <cfRule type="expression" dxfId="176" priority="192" stopIfTrue="1">
      <formula>$K$5=1</formula>
    </cfRule>
  </conditionalFormatting>
  <conditionalFormatting sqref="Y8">
    <cfRule type="cellIs" dxfId="175" priority="193" stopIfTrue="1" operator="notEqual">
      <formula>N20</formula>
    </cfRule>
    <cfRule type="expression" dxfId="174" priority="194" stopIfTrue="1">
      <formula>$K$5=3</formula>
    </cfRule>
  </conditionalFormatting>
  <conditionalFormatting sqref="Z8">
    <cfRule type="cellIs" dxfId="173" priority="195" stopIfTrue="1" operator="notEqual">
      <formula>M20</formula>
    </cfRule>
    <cfRule type="expression" dxfId="172" priority="196" stopIfTrue="1">
      <formula>$K$5=3</formula>
    </cfRule>
  </conditionalFormatting>
  <conditionalFormatting sqref="Q10">
    <cfRule type="cellIs" dxfId="171" priority="157" stopIfTrue="1" operator="notEqual">
      <formula>P12</formula>
    </cfRule>
    <cfRule type="expression" dxfId="170" priority="158" stopIfTrue="1">
      <formula>$K$5=6</formula>
    </cfRule>
  </conditionalFormatting>
  <conditionalFormatting sqref="R10">
    <cfRule type="cellIs" dxfId="169" priority="159" stopIfTrue="1" operator="notEqual">
      <formula>O12</formula>
    </cfRule>
    <cfRule type="expression" dxfId="168" priority="160" stopIfTrue="1">
      <formula>$K$5=6</formula>
    </cfRule>
  </conditionalFormatting>
  <conditionalFormatting sqref="S10">
    <cfRule type="cellIs" dxfId="167" priority="161" stopIfTrue="1" operator="notEqual">
      <formula>P14</formula>
    </cfRule>
    <cfRule type="expression" dxfId="166" priority="162" stopIfTrue="1">
      <formula>$K$5=7</formula>
    </cfRule>
  </conditionalFormatting>
  <conditionalFormatting sqref="T10">
    <cfRule type="cellIs" dxfId="165" priority="163" stopIfTrue="1" operator="notEqual">
      <formula>O14</formula>
    </cfRule>
    <cfRule type="expression" dxfId="164" priority="164" stopIfTrue="1">
      <formula>$K$5=7</formula>
    </cfRule>
  </conditionalFormatting>
  <conditionalFormatting sqref="U10">
    <cfRule type="cellIs" dxfId="163" priority="165" stopIfTrue="1" operator="notEqual">
      <formula>P16</formula>
    </cfRule>
    <cfRule type="expression" dxfId="162" priority="166" stopIfTrue="1">
      <formula>$K$5=1</formula>
    </cfRule>
  </conditionalFormatting>
  <conditionalFormatting sqref="V10">
    <cfRule type="cellIs" dxfId="161" priority="167" stopIfTrue="1" operator="notEqual">
      <formula>O16</formula>
    </cfRule>
    <cfRule type="expression" dxfId="160" priority="168" stopIfTrue="1">
      <formula>$K$5=1</formula>
    </cfRule>
  </conditionalFormatting>
  <conditionalFormatting sqref="W10">
    <cfRule type="cellIs" dxfId="159" priority="169" stopIfTrue="1" operator="notEqual">
      <formula>P18</formula>
    </cfRule>
    <cfRule type="expression" dxfId="158" priority="170" stopIfTrue="1">
      <formula>$K$5=2</formula>
    </cfRule>
  </conditionalFormatting>
  <conditionalFormatting sqref="X10">
    <cfRule type="cellIs" dxfId="157" priority="171" stopIfTrue="1" operator="notEqual">
      <formula>O18</formula>
    </cfRule>
    <cfRule type="expression" dxfId="156" priority="172" stopIfTrue="1">
      <formula>$K$5=2</formula>
    </cfRule>
  </conditionalFormatting>
  <conditionalFormatting sqref="Y10">
    <cfRule type="cellIs" dxfId="155" priority="153" stopIfTrue="1" operator="notEqual">
      <formula>P20</formula>
    </cfRule>
    <cfRule type="expression" dxfId="154" priority="154" stopIfTrue="1">
      <formula>$K$5=5</formula>
    </cfRule>
  </conditionalFormatting>
  <conditionalFormatting sqref="Z10">
    <cfRule type="cellIs" dxfId="153" priority="155" stopIfTrue="1" operator="notEqual">
      <formula>O20</formula>
    </cfRule>
    <cfRule type="expression" dxfId="152" priority="156" stopIfTrue="1">
      <formula>$K$5=5</formula>
    </cfRule>
  </conditionalFormatting>
  <conditionalFormatting sqref="S12">
    <cfRule type="cellIs" dxfId="151" priority="145" stopIfTrue="1" operator="notEqual">
      <formula>R14</formula>
    </cfRule>
    <cfRule type="expression" dxfId="150" priority="146" stopIfTrue="1">
      <formula>$K$5=1</formula>
    </cfRule>
  </conditionalFormatting>
  <conditionalFormatting sqref="T12">
    <cfRule type="cellIs" dxfId="149" priority="147" stopIfTrue="1" operator="notEqual">
      <formula>Q14</formula>
    </cfRule>
    <cfRule type="expression" dxfId="148" priority="148" stopIfTrue="1">
      <formula>$K$5=1</formula>
    </cfRule>
  </conditionalFormatting>
  <conditionalFormatting sqref="U12">
    <cfRule type="cellIs" dxfId="147" priority="149" stopIfTrue="1" operator="notEqual">
      <formula>R16</formula>
    </cfRule>
    <cfRule type="expression" dxfId="146" priority="150" stopIfTrue="1">
      <formula>$K$5=2</formula>
    </cfRule>
  </conditionalFormatting>
  <conditionalFormatting sqref="V12">
    <cfRule type="cellIs" dxfId="145" priority="151" stopIfTrue="1" operator="notEqual">
      <formula>Q16</formula>
    </cfRule>
    <cfRule type="expression" dxfId="144" priority="152" stopIfTrue="1">
      <formula>$K$5=2</formula>
    </cfRule>
  </conditionalFormatting>
  <conditionalFormatting sqref="W12">
    <cfRule type="cellIs" dxfId="143" priority="141" stopIfTrue="1" operator="notEqual">
      <formula>R18</formula>
    </cfRule>
    <cfRule type="expression" dxfId="142" priority="142" stopIfTrue="1">
      <formula>$K$5=3</formula>
    </cfRule>
  </conditionalFormatting>
  <conditionalFormatting sqref="X12">
    <cfRule type="cellIs" dxfId="141" priority="143" stopIfTrue="1" operator="notEqual">
      <formula>Q18</formula>
    </cfRule>
    <cfRule type="expression" dxfId="140" priority="144" stopIfTrue="1">
      <formula>$K$5=3</formula>
    </cfRule>
  </conditionalFormatting>
  <conditionalFormatting sqref="Y12">
    <cfRule type="cellIs" dxfId="139" priority="137" stopIfTrue="1" operator="notEqual">
      <formula>R20</formula>
    </cfRule>
    <cfRule type="expression" dxfId="138" priority="138" stopIfTrue="1">
      <formula>$K$5=7</formula>
    </cfRule>
  </conditionalFormatting>
  <conditionalFormatting sqref="Z12">
    <cfRule type="cellIs" dxfId="137" priority="139" stopIfTrue="1" operator="notEqual">
      <formula>Q20</formula>
    </cfRule>
    <cfRule type="expression" dxfId="136" priority="140" stopIfTrue="1">
      <formula>$K$5=7</formula>
    </cfRule>
  </conditionalFormatting>
  <conditionalFormatting sqref="U14">
    <cfRule type="cellIs" dxfId="135" priority="133" stopIfTrue="1" operator="notEqual">
      <formula>T16</formula>
    </cfRule>
    <cfRule type="expression" dxfId="134" priority="134" stopIfTrue="1">
      <formula>$K$5=3</formula>
    </cfRule>
  </conditionalFormatting>
  <conditionalFormatting sqref="V14">
    <cfRule type="cellIs" dxfId="133" priority="135" stopIfTrue="1" operator="notEqual">
      <formula>S16</formula>
    </cfRule>
    <cfRule type="expression" dxfId="132" priority="136" stopIfTrue="1">
      <formula>$K$5=3</formula>
    </cfRule>
  </conditionalFormatting>
  <conditionalFormatting sqref="W14">
    <cfRule type="cellIs" dxfId="131" priority="129" stopIfTrue="1" operator="notEqual">
      <formula>T18</formula>
    </cfRule>
    <cfRule type="expression" dxfId="130" priority="130" stopIfTrue="1">
      <formula>$K$5=4</formula>
    </cfRule>
  </conditionalFormatting>
  <conditionalFormatting sqref="X14">
    <cfRule type="cellIs" dxfId="129" priority="131" stopIfTrue="1" operator="notEqual">
      <formula>S18</formula>
    </cfRule>
    <cfRule type="expression" dxfId="128" priority="132" stopIfTrue="1">
      <formula>$K$5=4</formula>
    </cfRule>
  </conditionalFormatting>
  <conditionalFormatting sqref="Y14">
    <cfRule type="cellIs" dxfId="127" priority="125" stopIfTrue="1" operator="notEqual">
      <formula>T20</formula>
    </cfRule>
    <cfRule type="expression" dxfId="126" priority="126" stopIfTrue="1">
      <formula>$K$5=2</formula>
    </cfRule>
  </conditionalFormatting>
  <conditionalFormatting sqref="Z14">
    <cfRule type="cellIs" dxfId="125" priority="127" stopIfTrue="1" operator="notEqual">
      <formula>S20</formula>
    </cfRule>
    <cfRule type="expression" dxfId="124" priority="128" stopIfTrue="1">
      <formula>$K$5=2</formula>
    </cfRule>
  </conditionalFormatting>
  <conditionalFormatting sqref="W16">
    <cfRule type="cellIs" dxfId="123" priority="121" stopIfTrue="1" operator="notEqual">
      <formula>V18</formula>
    </cfRule>
    <cfRule type="expression" dxfId="122" priority="122" stopIfTrue="1">
      <formula>$K$5=5</formula>
    </cfRule>
  </conditionalFormatting>
  <conditionalFormatting sqref="X16">
    <cfRule type="cellIs" dxfId="121" priority="123" stopIfTrue="1" operator="notEqual">
      <formula>U18</formula>
    </cfRule>
    <cfRule type="expression" dxfId="120" priority="124" stopIfTrue="1">
      <formula>$K$5=5</formula>
    </cfRule>
  </conditionalFormatting>
  <conditionalFormatting sqref="Y16">
    <cfRule type="cellIs" dxfId="119" priority="117" stopIfTrue="1" operator="notEqual">
      <formula>V20</formula>
    </cfRule>
    <cfRule type="expression" dxfId="118" priority="118" stopIfTrue="1">
      <formula>$K$5=4</formula>
    </cfRule>
  </conditionalFormatting>
  <conditionalFormatting sqref="Z16">
    <cfRule type="cellIs" dxfId="117" priority="119" stopIfTrue="1" operator="notEqual">
      <formula>U20</formula>
    </cfRule>
    <cfRule type="expression" dxfId="116" priority="120" stopIfTrue="1">
      <formula>$K$5=4</formula>
    </cfRule>
  </conditionalFormatting>
  <conditionalFormatting sqref="Y18">
    <cfRule type="cellIs" dxfId="115" priority="113" stopIfTrue="1" operator="notEqual">
      <formula>X20</formula>
    </cfRule>
    <cfRule type="expression" dxfId="114" priority="114" stopIfTrue="1">
      <formula>$K$5=6</formula>
    </cfRule>
  </conditionalFormatting>
  <conditionalFormatting sqref="Z18">
    <cfRule type="cellIs" dxfId="113" priority="115" stopIfTrue="1" operator="notEqual">
      <formula>W20</formula>
    </cfRule>
    <cfRule type="expression" dxfId="112" priority="116" stopIfTrue="1">
      <formula>$K$5=6</formula>
    </cfRule>
  </conditionalFormatting>
  <conditionalFormatting sqref="L20">
    <cfRule type="cellIs" dxfId="111" priority="105" stopIfTrue="1" operator="notEqual">
      <formula>Y6</formula>
    </cfRule>
    <cfRule type="expression" dxfId="110" priority="106" stopIfTrue="1">
      <formula>$K$5=1</formula>
    </cfRule>
  </conditionalFormatting>
  <conditionalFormatting sqref="K20">
    <cfRule type="cellIs" dxfId="109" priority="107" stopIfTrue="1" operator="notEqual">
      <formula>$Z$6</formula>
    </cfRule>
    <cfRule type="expression" dxfId="108" priority="108" stopIfTrue="1">
      <formula>$K$5=1</formula>
    </cfRule>
  </conditionalFormatting>
  <conditionalFormatting sqref="M20">
    <cfRule type="cellIs" dxfId="107" priority="109" stopIfTrue="1" operator="notEqual">
      <formula>Z8</formula>
    </cfRule>
    <cfRule type="expression" dxfId="106" priority="110" stopIfTrue="1">
      <formula>$K$5=3</formula>
    </cfRule>
  </conditionalFormatting>
  <conditionalFormatting sqref="N20">
    <cfRule type="cellIs" dxfId="105" priority="111" stopIfTrue="1" operator="notEqual">
      <formula>Y8</formula>
    </cfRule>
    <cfRule type="expression" dxfId="104" priority="112" stopIfTrue="1">
      <formula>$K$5=3</formula>
    </cfRule>
  </conditionalFormatting>
  <conditionalFormatting sqref="O20">
    <cfRule type="cellIs" dxfId="103" priority="101" stopIfTrue="1" operator="notEqual">
      <formula>Z10</formula>
    </cfRule>
    <cfRule type="expression" dxfId="102" priority="102" stopIfTrue="1">
      <formula>$K$5=5</formula>
    </cfRule>
  </conditionalFormatting>
  <conditionalFormatting sqref="P20">
    <cfRule type="cellIs" dxfId="101" priority="103" stopIfTrue="1" operator="notEqual">
      <formula>Y10</formula>
    </cfRule>
    <cfRule type="expression" dxfId="100" priority="104" stopIfTrue="1">
      <formula>$K$5=5</formula>
    </cfRule>
  </conditionalFormatting>
  <conditionalFormatting sqref="Q20">
    <cfRule type="cellIs" dxfId="99" priority="97" stopIfTrue="1" operator="notEqual">
      <formula>Z12</formula>
    </cfRule>
    <cfRule type="expression" dxfId="98" priority="98" stopIfTrue="1">
      <formula>$K$5=7</formula>
    </cfRule>
  </conditionalFormatting>
  <conditionalFormatting sqref="R20">
    <cfRule type="cellIs" dxfId="97" priority="99" stopIfTrue="1" operator="notEqual">
      <formula>Y12</formula>
    </cfRule>
    <cfRule type="expression" dxfId="96" priority="100" stopIfTrue="1">
      <formula>$K$5=7</formula>
    </cfRule>
  </conditionalFormatting>
  <conditionalFormatting sqref="S20">
    <cfRule type="cellIs" dxfId="95" priority="93" stopIfTrue="1" operator="notEqual">
      <formula>Z14</formula>
    </cfRule>
    <cfRule type="expression" dxfId="94" priority="94" stopIfTrue="1">
      <formula>$K$5=2</formula>
    </cfRule>
  </conditionalFormatting>
  <conditionalFormatting sqref="T20">
    <cfRule type="cellIs" dxfId="93" priority="95" stopIfTrue="1" operator="notEqual">
      <formula>Y14</formula>
    </cfRule>
    <cfRule type="expression" dxfId="92" priority="96" stopIfTrue="1">
      <formula>$K$5=2</formula>
    </cfRule>
  </conditionalFormatting>
  <conditionalFormatting sqref="U20">
    <cfRule type="cellIs" dxfId="91" priority="89" stopIfTrue="1" operator="notEqual">
      <formula>Z16</formula>
    </cfRule>
    <cfRule type="expression" dxfId="90" priority="90" stopIfTrue="1">
      <formula>$K$5=4</formula>
    </cfRule>
  </conditionalFormatting>
  <conditionalFormatting sqref="V20">
    <cfRule type="cellIs" dxfId="89" priority="91" stopIfTrue="1" operator="notEqual">
      <formula>Y16</formula>
    </cfRule>
    <cfRule type="expression" dxfId="88" priority="92" stopIfTrue="1">
      <formula>$K$5=4</formula>
    </cfRule>
  </conditionalFormatting>
  <conditionalFormatting sqref="W20">
    <cfRule type="cellIs" dxfId="87" priority="85" stopIfTrue="1" operator="notEqual">
      <formula>Z18</formula>
    </cfRule>
    <cfRule type="expression" dxfId="86" priority="86" stopIfTrue="1">
      <formula>$K$5=6</formula>
    </cfRule>
  </conditionalFormatting>
  <conditionalFormatting sqref="X20">
    <cfRule type="cellIs" dxfId="85" priority="87" stopIfTrue="1" operator="notEqual">
      <formula>Y18</formula>
    </cfRule>
    <cfRule type="expression" dxfId="84" priority="88" stopIfTrue="1">
      <formula>$K$5=6</formula>
    </cfRule>
  </conditionalFormatting>
  <conditionalFormatting sqref="K18">
    <cfRule type="cellIs" dxfId="83" priority="73" stopIfTrue="1" operator="notEqual">
      <formula>X6</formula>
    </cfRule>
    <cfRule type="expression" dxfId="82" priority="74" stopIfTrue="1">
      <formula>$K$5=7</formula>
    </cfRule>
  </conditionalFormatting>
  <conditionalFormatting sqref="L18">
    <cfRule type="cellIs" dxfId="81" priority="75" stopIfTrue="1" operator="notEqual">
      <formula>W6</formula>
    </cfRule>
    <cfRule type="expression" dxfId="80" priority="76" stopIfTrue="1">
      <formula>$K$5=7</formula>
    </cfRule>
  </conditionalFormatting>
  <conditionalFormatting sqref="M18">
    <cfRule type="cellIs" dxfId="79" priority="77" stopIfTrue="1" operator="notEqual">
      <formula>X8</formula>
    </cfRule>
    <cfRule type="expression" dxfId="78" priority="78" stopIfTrue="1">
      <formula>$K$5=1</formula>
    </cfRule>
  </conditionalFormatting>
  <conditionalFormatting sqref="N18">
    <cfRule type="cellIs" dxfId="77" priority="79" stopIfTrue="1" operator="notEqual">
      <formula>W8</formula>
    </cfRule>
    <cfRule type="expression" dxfId="76" priority="80" stopIfTrue="1">
      <formula>$K$5=1</formula>
    </cfRule>
  </conditionalFormatting>
  <conditionalFormatting sqref="O18">
    <cfRule type="cellIs" dxfId="75" priority="81" stopIfTrue="1" operator="notEqual">
      <formula>X10</formula>
    </cfRule>
    <cfRule type="expression" dxfId="74" priority="82" stopIfTrue="1">
      <formula>$K$5=2</formula>
    </cfRule>
  </conditionalFormatting>
  <conditionalFormatting sqref="P18">
    <cfRule type="cellIs" dxfId="73" priority="83" stopIfTrue="1" operator="notEqual">
      <formula>W10</formula>
    </cfRule>
    <cfRule type="expression" dxfId="72" priority="84" stopIfTrue="1">
      <formula>$K$5=2</formula>
    </cfRule>
  </conditionalFormatting>
  <conditionalFormatting sqref="Q18">
    <cfRule type="cellIs" dxfId="71" priority="69" stopIfTrue="1" operator="notEqual">
      <formula>X12</formula>
    </cfRule>
    <cfRule type="expression" dxfId="70" priority="70" stopIfTrue="1">
      <formula>$K$5=3</formula>
    </cfRule>
  </conditionalFormatting>
  <conditionalFormatting sqref="R18">
    <cfRule type="cellIs" dxfId="69" priority="71" stopIfTrue="1" operator="notEqual">
      <formula>W12</formula>
    </cfRule>
    <cfRule type="expression" dxfId="68" priority="72" stopIfTrue="1">
      <formula>$K$5=3</formula>
    </cfRule>
  </conditionalFormatting>
  <conditionalFormatting sqref="S18">
    <cfRule type="cellIs" dxfId="67" priority="65" stopIfTrue="1" operator="notEqual">
      <formula>X14</formula>
    </cfRule>
    <cfRule type="expression" dxfId="66" priority="66" stopIfTrue="1">
      <formula>$K$5=4</formula>
    </cfRule>
  </conditionalFormatting>
  <conditionalFormatting sqref="T18">
    <cfRule type="cellIs" dxfId="65" priority="67" stopIfTrue="1" operator="notEqual">
      <formula>W14</formula>
    </cfRule>
    <cfRule type="expression" dxfId="64" priority="68" stopIfTrue="1">
      <formula>$K$5=4</formula>
    </cfRule>
  </conditionalFormatting>
  <conditionalFormatting sqref="U18">
    <cfRule type="cellIs" dxfId="63" priority="61" stopIfTrue="1" operator="notEqual">
      <formula>X16</formula>
    </cfRule>
    <cfRule type="expression" dxfId="62" priority="62" stopIfTrue="1">
      <formula>$K$5=5</formula>
    </cfRule>
  </conditionalFormatting>
  <conditionalFormatting sqref="V18">
    <cfRule type="cellIs" dxfId="61" priority="63" stopIfTrue="1" operator="notEqual">
      <formula>W16</formula>
    </cfRule>
    <cfRule type="expression" dxfId="60" priority="64" stopIfTrue="1">
      <formula>$K$5=5</formula>
    </cfRule>
  </conditionalFormatting>
  <conditionalFormatting sqref="K16">
    <cfRule type="cellIs" dxfId="59" priority="45" stopIfTrue="1" operator="notEqual">
      <formula>$V$6</formula>
    </cfRule>
    <cfRule type="expression" dxfId="58" priority="46" stopIfTrue="1">
      <formula>$K$5=6</formula>
    </cfRule>
  </conditionalFormatting>
  <conditionalFormatting sqref="L16">
    <cfRule type="cellIs" dxfId="57" priority="47" stopIfTrue="1" operator="notEqual">
      <formula>$U$6</formula>
    </cfRule>
    <cfRule type="expression" dxfId="56" priority="48" stopIfTrue="1">
      <formula>$K$5=6</formula>
    </cfRule>
  </conditionalFormatting>
  <conditionalFormatting sqref="M16">
    <cfRule type="cellIs" dxfId="55" priority="49" stopIfTrue="1" operator="notEqual">
      <formula>V8</formula>
    </cfRule>
    <cfRule type="expression" dxfId="54" priority="50" stopIfTrue="1">
      <formula>$K$5=7</formula>
    </cfRule>
  </conditionalFormatting>
  <conditionalFormatting sqref="N16">
    <cfRule type="cellIs" dxfId="53" priority="51" stopIfTrue="1" operator="notEqual">
      <formula>U8</formula>
    </cfRule>
    <cfRule type="expression" dxfId="52" priority="52" stopIfTrue="1">
      <formula>$K$5=7</formula>
    </cfRule>
  </conditionalFormatting>
  <conditionalFormatting sqref="O16">
    <cfRule type="cellIs" dxfId="51" priority="53" stopIfTrue="1" operator="notEqual">
      <formula>V10</formula>
    </cfRule>
    <cfRule type="expression" dxfId="50" priority="54" stopIfTrue="1">
      <formula>$K$5=1</formula>
    </cfRule>
  </conditionalFormatting>
  <conditionalFormatting sqref="P16">
    <cfRule type="cellIs" dxfId="49" priority="55" stopIfTrue="1" operator="notEqual">
      <formula>U10</formula>
    </cfRule>
    <cfRule type="expression" dxfId="48" priority="56" stopIfTrue="1">
      <formula>$K$5=1</formula>
    </cfRule>
  </conditionalFormatting>
  <conditionalFormatting sqref="Q16">
    <cfRule type="cellIs" dxfId="47" priority="57" stopIfTrue="1" operator="notEqual">
      <formula>V12</formula>
    </cfRule>
    <cfRule type="expression" dxfId="46" priority="58" stopIfTrue="1">
      <formula>$K$5=2</formula>
    </cfRule>
  </conditionalFormatting>
  <conditionalFormatting sqref="R16">
    <cfRule type="cellIs" dxfId="45" priority="59" stopIfTrue="1" operator="notEqual">
      <formula>U12</formula>
    </cfRule>
    <cfRule type="expression" dxfId="44" priority="60" stopIfTrue="1">
      <formula>$K$5=2</formula>
    </cfRule>
  </conditionalFormatting>
  <conditionalFormatting sqref="S16">
    <cfRule type="cellIs" dxfId="43" priority="41" stopIfTrue="1" operator="notEqual">
      <formula>V14</formula>
    </cfRule>
    <cfRule type="expression" dxfId="42" priority="42" stopIfTrue="1">
      <formula>$K$5=3</formula>
    </cfRule>
  </conditionalFormatting>
  <conditionalFormatting sqref="T16">
    <cfRule type="cellIs" dxfId="41" priority="43" stopIfTrue="1" operator="notEqual">
      <formula>U14</formula>
    </cfRule>
    <cfRule type="expression" dxfId="40" priority="44" stopIfTrue="1">
      <formula>$K$5=3</formula>
    </cfRule>
  </conditionalFormatting>
  <conditionalFormatting sqref="K14">
    <cfRule type="cellIs" dxfId="39" priority="25" stopIfTrue="1" operator="notEqual">
      <formula>T6</formula>
    </cfRule>
    <cfRule type="expression" dxfId="38" priority="26" stopIfTrue="1">
      <formula>$K$5=5</formula>
    </cfRule>
  </conditionalFormatting>
  <conditionalFormatting sqref="L14">
    <cfRule type="cellIs" dxfId="37" priority="27" stopIfTrue="1" operator="notEqual">
      <formula>S6</formula>
    </cfRule>
    <cfRule type="expression" dxfId="36" priority="28" stopIfTrue="1">
      <formula>$K$5=5</formula>
    </cfRule>
  </conditionalFormatting>
  <conditionalFormatting sqref="N14">
    <cfRule type="cellIs" dxfId="35" priority="29" stopIfTrue="1" operator="notEqual">
      <formula>S8</formula>
    </cfRule>
    <cfRule type="expression" dxfId="34" priority="30" stopIfTrue="1">
      <formula>$K$5=6</formula>
    </cfRule>
  </conditionalFormatting>
  <conditionalFormatting sqref="M14">
    <cfRule type="cellIs" dxfId="33" priority="31" stopIfTrue="1" operator="notEqual">
      <formula>T8</formula>
    </cfRule>
    <cfRule type="expression" dxfId="32" priority="32" stopIfTrue="1">
      <formula>$K$5=6</formula>
    </cfRule>
  </conditionalFormatting>
  <conditionalFormatting sqref="O14">
    <cfRule type="cellIs" dxfId="31" priority="33" stopIfTrue="1" operator="notEqual">
      <formula>T10</formula>
    </cfRule>
    <cfRule type="expression" dxfId="30" priority="34" stopIfTrue="1">
      <formula>$K$5=7</formula>
    </cfRule>
  </conditionalFormatting>
  <conditionalFormatting sqref="P14">
    <cfRule type="cellIs" dxfId="29" priority="35" stopIfTrue="1" operator="notEqual">
      <formula>S10</formula>
    </cfRule>
    <cfRule type="expression" dxfId="28" priority="36" stopIfTrue="1">
      <formula>$K$5=7</formula>
    </cfRule>
  </conditionalFormatting>
  <conditionalFormatting sqref="Q14">
    <cfRule type="cellIs" dxfId="27" priority="37" stopIfTrue="1" operator="notEqual">
      <formula>T12</formula>
    </cfRule>
    <cfRule type="expression" dxfId="26" priority="38" stopIfTrue="1">
      <formula>$K$5=1</formula>
    </cfRule>
  </conditionalFormatting>
  <conditionalFormatting sqref="R14">
    <cfRule type="cellIs" dxfId="25" priority="39" stopIfTrue="1" operator="notEqual">
      <formula>S12</formula>
    </cfRule>
    <cfRule type="expression" dxfId="24" priority="40" stopIfTrue="1">
      <formula>$K$5=1</formula>
    </cfRule>
  </conditionalFormatting>
  <conditionalFormatting sqref="L12">
    <cfRule type="cellIs" dxfId="23" priority="13" stopIfTrue="1" operator="notEqual">
      <formula>Q6</formula>
    </cfRule>
    <cfRule type="expression" dxfId="22" priority="14" stopIfTrue="1">
      <formula>$K$5=4</formula>
    </cfRule>
  </conditionalFormatting>
  <conditionalFormatting sqref="K12">
    <cfRule type="cellIs" dxfId="21" priority="15" stopIfTrue="1" operator="notEqual">
      <formula>R6</formula>
    </cfRule>
    <cfRule type="expression" dxfId="20" priority="16" stopIfTrue="1">
      <formula>$K$5=4</formula>
    </cfRule>
  </conditionalFormatting>
  <conditionalFormatting sqref="M12">
    <cfRule type="cellIs" dxfId="19" priority="17" stopIfTrue="1" operator="notEqual">
      <formula>R8</formula>
    </cfRule>
    <cfRule type="expression" dxfId="18" priority="18" stopIfTrue="1">
      <formula>$K$5=5</formula>
    </cfRule>
  </conditionalFormatting>
  <conditionalFormatting sqref="N12">
    <cfRule type="cellIs" dxfId="17" priority="19" stopIfTrue="1" operator="notEqual">
      <formula>Q8</formula>
    </cfRule>
    <cfRule type="expression" dxfId="16" priority="20" stopIfTrue="1">
      <formula>$K$5=5</formula>
    </cfRule>
  </conditionalFormatting>
  <conditionalFormatting sqref="O12">
    <cfRule type="cellIs" dxfId="15" priority="21" stopIfTrue="1" operator="notEqual">
      <formula>R10</formula>
    </cfRule>
    <cfRule type="expression" dxfId="14" priority="22" stopIfTrue="1">
      <formula>$K$5=6</formula>
    </cfRule>
  </conditionalFormatting>
  <conditionalFormatting sqref="P12">
    <cfRule type="cellIs" dxfId="13" priority="23" stopIfTrue="1" operator="notEqual">
      <formula>Q10</formula>
    </cfRule>
    <cfRule type="expression" dxfId="12" priority="24" stopIfTrue="1">
      <formula>$K$5=6</formula>
    </cfRule>
  </conditionalFormatting>
  <conditionalFormatting sqref="K10">
    <cfRule type="cellIs" dxfId="11" priority="5" stopIfTrue="1" operator="notEqual">
      <formula>P6</formula>
    </cfRule>
    <cfRule type="expression" dxfId="10" priority="6" stopIfTrue="1">
      <formula>$K$5=3</formula>
    </cfRule>
  </conditionalFormatting>
  <conditionalFormatting sqref="L10">
    <cfRule type="cellIs" dxfId="9" priority="7" stopIfTrue="1" operator="notEqual">
      <formula>O6</formula>
    </cfRule>
    <cfRule type="expression" dxfId="8" priority="8" stopIfTrue="1">
      <formula>$K$5=3</formula>
    </cfRule>
  </conditionalFormatting>
  <conditionalFormatting sqref="M10">
    <cfRule type="cellIs" dxfId="7" priority="9" stopIfTrue="1" operator="notEqual">
      <formula>P8</formula>
    </cfRule>
    <cfRule type="expression" dxfId="6" priority="10" stopIfTrue="1">
      <formula>$K$5=4</formula>
    </cfRule>
  </conditionalFormatting>
  <conditionalFormatting sqref="N10">
    <cfRule type="cellIs" dxfId="5" priority="11" stopIfTrue="1" operator="notEqual">
      <formula>O8</formula>
    </cfRule>
    <cfRule type="expression" dxfId="4" priority="12" stopIfTrue="1">
      <formula>$K$5=4</formula>
    </cfRule>
  </conditionalFormatting>
  <conditionalFormatting sqref="K8">
    <cfRule type="cellIs" dxfId="3" priority="1" stopIfTrue="1" operator="notEqual">
      <formula>N6</formula>
    </cfRule>
    <cfRule type="expression" dxfId="2" priority="2" stopIfTrue="1">
      <formula>$K$5=2</formula>
    </cfRule>
  </conditionalFormatting>
  <conditionalFormatting sqref="L8">
    <cfRule type="cellIs" dxfId="1" priority="3" stopIfTrue="1" operator="notEqual">
      <formula>$M$6</formula>
    </cfRule>
    <cfRule type="expression" dxfId="0" priority="4" stopIfTrue="1">
      <formula>$K$5=2</formula>
    </cfRule>
  </conditionalFormatting>
  <printOptions horizontalCentered="1"/>
  <pageMargins left="0.59055118110236227" right="0" top="1.1811023622047245" bottom="0" header="0" footer="0"/>
  <pageSetup paperSize="9" scale="80" orientation="landscape" horizontalDpi="300" verticalDpi="300" r:id="rId1"/>
  <headerFooter alignWithMargins="0"/>
  <ignoredErrors>
    <ignoredError sqref="AH21:AO21 AI7 AJ9 AK11 AL13 AM15 AN17 AO19 F5:F7 F8:F20" unlocked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D657"/>
  <sheetViews>
    <sheetView topLeftCell="A145" zoomScaleNormal="100" workbookViewId="0">
      <selection activeCell="CD1" sqref="CD1"/>
    </sheetView>
  </sheetViews>
  <sheetFormatPr defaultColWidth="1.6640625" defaultRowHeight="7.5" customHeight="1"/>
  <sheetData>
    <row r="1" spans="1:82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</row>
    <row r="2" spans="1:82" ht="7.5" customHeight="1">
      <c r="B2" s="164" t="str">
        <f>'Tabula-8'!$A$1</f>
        <v>Rīgas sieviešu dubultspēļu čempionāts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164" t="str">
        <f>'Tabula-8'!$A$1</f>
        <v>Rīgas sieviešu dubultspēļu čempionāts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6"/>
      <c r="AP2" s="164" t="str">
        <f>'Tabula-8'!$A$1</f>
        <v>Rīgas sieviešu dubultspēļu čempionāts</v>
      </c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6"/>
      <c r="BJ2" s="164" t="str">
        <f>'Tabula-8'!$A$1</f>
        <v>Rīgas sieviešu dubultspēļu čempionāts</v>
      </c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6"/>
    </row>
    <row r="3" spans="1:82" ht="7.5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  <c r="V3" s="167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9"/>
      <c r="AP3" s="167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9"/>
      <c r="BJ3" s="167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9"/>
    </row>
    <row r="4" spans="1:82" ht="7.5" customHeight="1"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167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9"/>
      <c r="AP4" s="167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9"/>
      <c r="BJ4" s="167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9"/>
    </row>
    <row r="5" spans="1:82" ht="7.5" customHeight="1">
      <c r="B5" s="4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46"/>
      <c r="V5" s="4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46"/>
      <c r="AP5" s="45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46"/>
      <c r="BJ5" s="4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46"/>
    </row>
    <row r="6" spans="1:82" ht="7.5" customHeight="1">
      <c r="B6" s="150" t="s">
        <v>18</v>
      </c>
      <c r="C6" s="146"/>
      <c r="D6" s="146"/>
      <c r="E6" s="146"/>
      <c r="F6" s="146"/>
      <c r="G6" s="144">
        <v>1</v>
      </c>
      <c r="H6" s="144"/>
      <c r="I6" s="144"/>
      <c r="J6" s="35"/>
      <c r="K6" s="35"/>
      <c r="L6" s="42"/>
      <c r="M6" s="35"/>
      <c r="N6" s="146" t="s">
        <v>19</v>
      </c>
      <c r="O6" s="146"/>
      <c r="P6" s="146"/>
      <c r="Q6" s="146"/>
      <c r="R6" s="146"/>
      <c r="S6" s="144">
        <v>1</v>
      </c>
      <c r="T6" s="144"/>
      <c r="U6" s="148"/>
      <c r="V6" s="150" t="s">
        <v>18</v>
      </c>
      <c r="W6" s="146"/>
      <c r="X6" s="146"/>
      <c r="Y6" s="146"/>
      <c r="Z6" s="146"/>
      <c r="AA6" s="144">
        <v>1</v>
      </c>
      <c r="AB6" s="144"/>
      <c r="AC6" s="144"/>
      <c r="AD6" s="35"/>
      <c r="AE6" s="35"/>
      <c r="AF6" s="42"/>
      <c r="AG6" s="35"/>
      <c r="AH6" s="146" t="s">
        <v>19</v>
      </c>
      <c r="AI6" s="146"/>
      <c r="AJ6" s="146"/>
      <c r="AK6" s="146"/>
      <c r="AL6" s="146"/>
      <c r="AM6" s="144">
        <v>2</v>
      </c>
      <c r="AN6" s="144"/>
      <c r="AO6" s="148"/>
      <c r="AP6" s="150" t="s">
        <v>18</v>
      </c>
      <c r="AQ6" s="146"/>
      <c r="AR6" s="146"/>
      <c r="AS6" s="146"/>
      <c r="AT6" s="146"/>
      <c r="AU6" s="144">
        <v>1</v>
      </c>
      <c r="AV6" s="144"/>
      <c r="AW6" s="144"/>
      <c r="AX6" s="35"/>
      <c r="AY6" s="35"/>
      <c r="AZ6" s="42"/>
      <c r="BA6" s="35"/>
      <c r="BB6" s="146" t="s">
        <v>19</v>
      </c>
      <c r="BC6" s="146"/>
      <c r="BD6" s="146"/>
      <c r="BE6" s="146"/>
      <c r="BF6" s="146"/>
      <c r="BG6" s="144">
        <v>3</v>
      </c>
      <c r="BH6" s="144"/>
      <c r="BI6" s="148"/>
      <c r="BJ6" s="150" t="s">
        <v>18</v>
      </c>
      <c r="BK6" s="146"/>
      <c r="BL6" s="146"/>
      <c r="BM6" s="146"/>
      <c r="BN6" s="146"/>
      <c r="BO6" s="144">
        <v>1</v>
      </c>
      <c r="BP6" s="144"/>
      <c r="BQ6" s="144"/>
      <c r="BR6" s="35"/>
      <c r="BS6" s="35"/>
      <c r="BT6" s="42"/>
      <c r="BU6" s="35"/>
      <c r="BV6" s="146" t="s">
        <v>19</v>
      </c>
      <c r="BW6" s="146"/>
      <c r="BX6" s="146"/>
      <c r="BY6" s="146"/>
      <c r="BZ6" s="146"/>
      <c r="CA6" s="144">
        <v>4</v>
      </c>
      <c r="CB6" s="144"/>
      <c r="CC6" s="148"/>
    </row>
    <row r="7" spans="1:82" ht="7.5" customHeight="1">
      <c r="B7" s="151"/>
      <c r="C7" s="147"/>
      <c r="D7" s="147"/>
      <c r="E7" s="147"/>
      <c r="F7" s="147"/>
      <c r="G7" s="145"/>
      <c r="H7" s="145"/>
      <c r="I7" s="145"/>
      <c r="J7" s="35"/>
      <c r="K7" s="35"/>
      <c r="L7" s="35"/>
      <c r="M7" s="35"/>
      <c r="N7" s="147"/>
      <c r="O7" s="147"/>
      <c r="P7" s="147"/>
      <c r="Q7" s="147"/>
      <c r="R7" s="147"/>
      <c r="S7" s="145"/>
      <c r="T7" s="145"/>
      <c r="U7" s="149"/>
      <c r="V7" s="151"/>
      <c r="W7" s="147"/>
      <c r="X7" s="147"/>
      <c r="Y7" s="147"/>
      <c r="Z7" s="147"/>
      <c r="AA7" s="145"/>
      <c r="AB7" s="145"/>
      <c r="AC7" s="145"/>
      <c r="AD7" s="35"/>
      <c r="AE7" s="35"/>
      <c r="AF7" s="35"/>
      <c r="AG7" s="35"/>
      <c r="AH7" s="147"/>
      <c r="AI7" s="147"/>
      <c r="AJ7" s="147"/>
      <c r="AK7" s="147"/>
      <c r="AL7" s="147"/>
      <c r="AM7" s="145"/>
      <c r="AN7" s="145"/>
      <c r="AO7" s="149"/>
      <c r="AP7" s="151"/>
      <c r="AQ7" s="147"/>
      <c r="AR7" s="147"/>
      <c r="AS7" s="147"/>
      <c r="AT7" s="147"/>
      <c r="AU7" s="145"/>
      <c r="AV7" s="145"/>
      <c r="AW7" s="145"/>
      <c r="AX7" s="35"/>
      <c r="AY7" s="35"/>
      <c r="AZ7" s="35"/>
      <c r="BA7" s="35"/>
      <c r="BB7" s="147"/>
      <c r="BC7" s="147"/>
      <c r="BD7" s="147"/>
      <c r="BE7" s="147"/>
      <c r="BF7" s="147"/>
      <c r="BG7" s="145"/>
      <c r="BH7" s="145"/>
      <c r="BI7" s="149"/>
      <c r="BJ7" s="151"/>
      <c r="BK7" s="147"/>
      <c r="BL7" s="147"/>
      <c r="BM7" s="147"/>
      <c r="BN7" s="147"/>
      <c r="BO7" s="145"/>
      <c r="BP7" s="145"/>
      <c r="BQ7" s="145"/>
      <c r="BR7" s="35"/>
      <c r="BS7" s="35"/>
      <c r="BT7" s="35"/>
      <c r="BU7" s="35"/>
      <c r="BV7" s="147"/>
      <c r="BW7" s="147"/>
      <c r="BX7" s="147"/>
      <c r="BY7" s="147"/>
      <c r="BZ7" s="147"/>
      <c r="CA7" s="145"/>
      <c r="CB7" s="145"/>
      <c r="CC7" s="149"/>
    </row>
    <row r="8" spans="1:82" ht="7.5" customHeight="1">
      <c r="B8" s="47"/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6"/>
      <c r="O8" s="36"/>
      <c r="P8" s="38"/>
      <c r="Q8" s="38"/>
      <c r="R8" s="38"/>
      <c r="S8" s="38"/>
      <c r="T8" s="38"/>
      <c r="U8" s="48"/>
      <c r="V8" s="47"/>
      <c r="W8" s="36"/>
      <c r="X8" s="36"/>
      <c r="Y8" s="36"/>
      <c r="Z8" s="36"/>
      <c r="AA8" s="36"/>
      <c r="AB8" s="36"/>
      <c r="AC8" s="36"/>
      <c r="AD8" s="37"/>
      <c r="AE8" s="37"/>
      <c r="AF8" s="37"/>
      <c r="AG8" s="37"/>
      <c r="AH8" s="36"/>
      <c r="AI8" s="36"/>
      <c r="AJ8" s="38"/>
      <c r="AK8" s="38"/>
      <c r="AL8" s="38"/>
      <c r="AM8" s="38"/>
      <c r="AN8" s="38"/>
      <c r="AO8" s="48"/>
      <c r="AP8" s="47"/>
      <c r="AQ8" s="36"/>
      <c r="AR8" s="36"/>
      <c r="AS8" s="36"/>
      <c r="AT8" s="36"/>
      <c r="AU8" s="36"/>
      <c r="AV8" s="36"/>
      <c r="AW8" s="36"/>
      <c r="AX8" s="37"/>
      <c r="AY8" s="37"/>
      <c r="AZ8" s="37"/>
      <c r="BA8" s="37"/>
      <c r="BB8" s="36"/>
      <c r="BC8" s="36"/>
      <c r="BD8" s="38"/>
      <c r="BE8" s="38"/>
      <c r="BF8" s="38"/>
      <c r="BG8" s="38"/>
      <c r="BH8" s="38"/>
      <c r="BI8" s="48"/>
      <c r="BJ8" s="47"/>
      <c r="BK8" s="36"/>
      <c r="BL8" s="36"/>
      <c r="BM8" s="36"/>
      <c r="BN8" s="36"/>
      <c r="BO8" s="36"/>
      <c r="BP8" s="36"/>
      <c r="BQ8" s="36"/>
      <c r="BR8" s="37"/>
      <c r="BS8" s="37"/>
      <c r="BT8" s="37"/>
      <c r="BU8" s="37"/>
      <c r="BV8" s="36"/>
      <c r="BW8" s="36"/>
      <c r="BX8" s="38"/>
      <c r="BY8" s="38"/>
      <c r="BZ8" s="38"/>
      <c r="CA8" s="38"/>
      <c r="CB8" s="38"/>
      <c r="CC8" s="48"/>
    </row>
    <row r="9" spans="1:82" ht="7.5" customHeight="1">
      <c r="B9" s="47"/>
      <c r="C9" s="36"/>
      <c r="D9" s="36"/>
      <c r="E9" s="36"/>
      <c r="F9" s="36"/>
      <c r="G9" s="36"/>
      <c r="H9" s="153">
        <v>4</v>
      </c>
      <c r="I9" s="153"/>
      <c r="J9" s="153"/>
      <c r="K9" s="155" t="s">
        <v>4</v>
      </c>
      <c r="L9" s="155"/>
      <c r="M9" s="153">
        <v>5</v>
      </c>
      <c r="N9" s="153"/>
      <c r="O9" s="153"/>
      <c r="P9" s="38"/>
      <c r="Q9" s="38"/>
      <c r="R9" s="38"/>
      <c r="S9" s="38"/>
      <c r="T9" s="38"/>
      <c r="U9" s="48"/>
      <c r="V9" s="47"/>
      <c r="W9" s="36"/>
      <c r="X9" s="36"/>
      <c r="Y9" s="36"/>
      <c r="Z9" s="36"/>
      <c r="AA9" s="36"/>
      <c r="AB9" s="153">
        <v>2</v>
      </c>
      <c r="AC9" s="153"/>
      <c r="AD9" s="153"/>
      <c r="AE9" s="155" t="s">
        <v>4</v>
      </c>
      <c r="AF9" s="155"/>
      <c r="AG9" s="153">
        <v>7</v>
      </c>
      <c r="AH9" s="153"/>
      <c r="AI9" s="153"/>
      <c r="AJ9" s="38"/>
      <c r="AK9" s="38"/>
      <c r="AL9" s="38"/>
      <c r="AM9" s="38"/>
      <c r="AN9" s="38"/>
      <c r="AO9" s="48"/>
      <c r="AP9" s="47"/>
      <c r="AQ9" s="36"/>
      <c r="AR9" s="36"/>
      <c r="AS9" s="36"/>
      <c r="AT9" s="36"/>
      <c r="AU9" s="36"/>
      <c r="AV9" s="153">
        <v>3</v>
      </c>
      <c r="AW9" s="153"/>
      <c r="AX9" s="153"/>
      <c r="AY9" s="155" t="s">
        <v>4</v>
      </c>
      <c r="AZ9" s="155"/>
      <c r="BA9" s="153">
        <v>6</v>
      </c>
      <c r="BB9" s="153"/>
      <c r="BC9" s="153"/>
      <c r="BD9" s="38"/>
      <c r="BE9" s="38"/>
      <c r="BF9" s="38"/>
      <c r="BG9" s="38"/>
      <c r="BH9" s="38"/>
      <c r="BI9" s="48"/>
      <c r="BJ9" s="47"/>
      <c r="BK9" s="36"/>
      <c r="BL9" s="36"/>
      <c r="BM9" s="36"/>
      <c r="BN9" s="36"/>
      <c r="BO9" s="36"/>
      <c r="BP9" s="153">
        <v>1</v>
      </c>
      <c r="BQ9" s="153"/>
      <c r="BR9" s="153"/>
      <c r="BS9" s="155" t="s">
        <v>4</v>
      </c>
      <c r="BT9" s="155"/>
      <c r="BU9" s="153">
        <v>8</v>
      </c>
      <c r="BV9" s="153"/>
      <c r="BW9" s="153"/>
      <c r="BX9" s="38"/>
      <c r="BY9" s="38"/>
      <c r="BZ9" s="38"/>
      <c r="CA9" s="38"/>
      <c r="CB9" s="38"/>
      <c r="CC9" s="48"/>
    </row>
    <row r="10" spans="1:82" ht="7.5" customHeight="1">
      <c r="B10" s="49"/>
      <c r="C10" s="39"/>
      <c r="D10" s="39"/>
      <c r="E10" s="39"/>
      <c r="F10" s="39"/>
      <c r="G10" s="39"/>
      <c r="H10" s="154"/>
      <c r="I10" s="154"/>
      <c r="J10" s="154"/>
      <c r="K10" s="156"/>
      <c r="L10" s="156"/>
      <c r="M10" s="154"/>
      <c r="N10" s="154"/>
      <c r="O10" s="154"/>
      <c r="P10" s="39"/>
      <c r="Q10" s="39"/>
      <c r="R10" s="39"/>
      <c r="S10" s="39"/>
      <c r="T10" s="39"/>
      <c r="U10" s="50"/>
      <c r="V10" s="49"/>
      <c r="W10" s="39"/>
      <c r="X10" s="39"/>
      <c r="Y10" s="39"/>
      <c r="Z10" s="39"/>
      <c r="AA10" s="39"/>
      <c r="AB10" s="154"/>
      <c r="AC10" s="154"/>
      <c r="AD10" s="154"/>
      <c r="AE10" s="156"/>
      <c r="AF10" s="156"/>
      <c r="AG10" s="154"/>
      <c r="AH10" s="154"/>
      <c r="AI10" s="154"/>
      <c r="AJ10" s="39"/>
      <c r="AK10" s="39"/>
      <c r="AL10" s="39"/>
      <c r="AM10" s="39"/>
      <c r="AN10" s="39"/>
      <c r="AO10" s="50"/>
      <c r="AP10" s="49"/>
      <c r="AQ10" s="39"/>
      <c r="AR10" s="39"/>
      <c r="AS10" s="39"/>
      <c r="AT10" s="39"/>
      <c r="AU10" s="39"/>
      <c r="AV10" s="154"/>
      <c r="AW10" s="154"/>
      <c r="AX10" s="154"/>
      <c r="AY10" s="156"/>
      <c r="AZ10" s="156"/>
      <c r="BA10" s="154"/>
      <c r="BB10" s="154"/>
      <c r="BC10" s="154"/>
      <c r="BD10" s="39"/>
      <c r="BE10" s="39"/>
      <c r="BF10" s="39"/>
      <c r="BG10" s="39"/>
      <c r="BH10" s="39"/>
      <c r="BI10" s="50"/>
      <c r="BJ10" s="49"/>
      <c r="BK10" s="39"/>
      <c r="BL10" s="39"/>
      <c r="BM10" s="39"/>
      <c r="BN10" s="39"/>
      <c r="BO10" s="39"/>
      <c r="BP10" s="154"/>
      <c r="BQ10" s="154"/>
      <c r="BR10" s="154"/>
      <c r="BS10" s="156"/>
      <c r="BT10" s="156"/>
      <c r="BU10" s="154"/>
      <c r="BV10" s="154"/>
      <c r="BW10" s="154"/>
      <c r="BX10" s="39"/>
      <c r="BY10" s="39"/>
      <c r="BZ10" s="39"/>
      <c r="CA10" s="39"/>
      <c r="CB10" s="39"/>
      <c r="CC10" s="50"/>
    </row>
    <row r="11" spans="1:82" ht="7.5" customHeight="1">
      <c r="B11" s="49"/>
      <c r="C11" s="39"/>
      <c r="D11" s="39"/>
      <c r="E11" s="39"/>
      <c r="F11" s="39"/>
      <c r="G11" s="39"/>
      <c r="H11" s="39"/>
      <c r="I11" s="39"/>
      <c r="J11" s="39"/>
      <c r="K11" s="36"/>
      <c r="L11" s="36"/>
      <c r="M11" s="39"/>
      <c r="N11" s="39"/>
      <c r="O11" s="39"/>
      <c r="P11" s="39"/>
      <c r="Q11" s="39"/>
      <c r="R11" s="39"/>
      <c r="S11" s="39"/>
      <c r="T11" s="39"/>
      <c r="U11" s="50"/>
      <c r="V11" s="49"/>
      <c r="W11" s="39"/>
      <c r="X11" s="39"/>
      <c r="Y11" s="39"/>
      <c r="Z11" s="39"/>
      <c r="AA11" s="39"/>
      <c r="AB11" s="39"/>
      <c r="AC11" s="39"/>
      <c r="AD11" s="39"/>
      <c r="AE11" s="36"/>
      <c r="AF11" s="36"/>
      <c r="AG11" s="39"/>
      <c r="AH11" s="39"/>
      <c r="AI11" s="39"/>
      <c r="AJ11" s="39"/>
      <c r="AK11" s="39"/>
      <c r="AL11" s="39"/>
      <c r="AM11" s="39"/>
      <c r="AN11" s="39"/>
      <c r="AO11" s="50"/>
      <c r="AP11" s="49"/>
      <c r="AQ11" s="39"/>
      <c r="AR11" s="39"/>
      <c r="AS11" s="39"/>
      <c r="AT11" s="39"/>
      <c r="AU11" s="39"/>
      <c r="AV11" s="39"/>
      <c r="AW11" s="39"/>
      <c r="AX11" s="39"/>
      <c r="AY11" s="36"/>
      <c r="AZ11" s="36"/>
      <c r="BA11" s="39"/>
      <c r="BB11" s="39"/>
      <c r="BC11" s="39"/>
      <c r="BD11" s="39"/>
      <c r="BE11" s="39"/>
      <c r="BF11" s="39"/>
      <c r="BG11" s="39"/>
      <c r="BH11" s="39"/>
      <c r="BI11" s="50"/>
      <c r="BJ11" s="49"/>
      <c r="BK11" s="39"/>
      <c r="BL11" s="39"/>
      <c r="BM11" s="39"/>
      <c r="BN11" s="39"/>
      <c r="BO11" s="39"/>
      <c r="BP11" s="39"/>
      <c r="BQ11" s="39"/>
      <c r="BR11" s="39"/>
      <c r="BS11" s="36"/>
      <c r="BT11" s="36"/>
      <c r="BU11" s="39"/>
      <c r="BV11" s="39"/>
      <c r="BW11" s="39"/>
      <c r="BX11" s="39"/>
      <c r="BY11" s="39"/>
      <c r="BZ11" s="39"/>
      <c r="CA11" s="39"/>
      <c r="CB11" s="39"/>
      <c r="CC11" s="50"/>
    </row>
    <row r="12" spans="1:82" ht="7.5" customHeight="1">
      <c r="B12" s="4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6"/>
      <c r="V12" s="45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46"/>
      <c r="AP12" s="45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46"/>
      <c r="BJ12" s="4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46"/>
    </row>
    <row r="13" spans="1:82" ht="7.5" customHeight="1">
      <c r="B13" s="159" t="str">
        <f>'Tabula-8'!B11</f>
        <v>Vīksne Benita</v>
      </c>
      <c r="C13" s="143"/>
      <c r="D13" s="143"/>
      <c r="E13" s="143"/>
      <c r="F13" s="143"/>
      <c r="G13" s="143"/>
      <c r="H13" s="143"/>
      <c r="I13" s="143"/>
      <c r="J13" s="143"/>
      <c r="K13" s="41"/>
      <c r="L13" s="59"/>
      <c r="M13" s="159" t="str">
        <f>'Tabula-8'!B13</f>
        <v>Lemkina Silvija</v>
      </c>
      <c r="N13" s="143"/>
      <c r="O13" s="143"/>
      <c r="P13" s="143"/>
      <c r="Q13" s="143"/>
      <c r="R13" s="143"/>
      <c r="S13" s="143"/>
      <c r="T13" s="143"/>
      <c r="U13" s="143"/>
      <c r="V13" s="159" t="str">
        <f>'Tabula-8'!B7</f>
        <v>Meļko Lauma</v>
      </c>
      <c r="W13" s="143"/>
      <c r="X13" s="143"/>
      <c r="Y13" s="143"/>
      <c r="Z13" s="143"/>
      <c r="AA13" s="143"/>
      <c r="AB13" s="143"/>
      <c r="AC13" s="143"/>
      <c r="AD13" s="143"/>
      <c r="AE13" s="41"/>
      <c r="AF13" s="59"/>
      <c r="AG13" s="159" t="str">
        <f>'Tabula-8'!B17</f>
        <v>Gaile Lilita</v>
      </c>
      <c r="AH13" s="143"/>
      <c r="AI13" s="143"/>
      <c r="AJ13" s="143"/>
      <c r="AK13" s="143"/>
      <c r="AL13" s="143"/>
      <c r="AM13" s="143"/>
      <c r="AN13" s="143"/>
      <c r="AO13" s="143"/>
      <c r="AP13" s="159" t="str">
        <f>'Tabula-8'!B9</f>
        <v>Lāce Ilze</v>
      </c>
      <c r="AQ13" s="143"/>
      <c r="AR13" s="143"/>
      <c r="AS13" s="143"/>
      <c r="AT13" s="143"/>
      <c r="AU13" s="143"/>
      <c r="AV13" s="143"/>
      <c r="AW13" s="143"/>
      <c r="AX13" s="143"/>
      <c r="AY13" s="41"/>
      <c r="AZ13" s="59"/>
      <c r="BA13" s="143" t="str">
        <f>'Tabula-8'!B15</f>
        <v>Zaka Regīna</v>
      </c>
      <c r="BB13" s="143"/>
      <c r="BC13" s="143"/>
      <c r="BD13" s="143"/>
      <c r="BE13" s="143"/>
      <c r="BF13" s="143"/>
      <c r="BG13" s="143"/>
      <c r="BH13" s="143"/>
      <c r="BI13" s="162"/>
      <c r="BJ13" s="159" t="str">
        <f>'Tabula-8'!B5</f>
        <v>Valeniece Nellija</v>
      </c>
      <c r="BK13" s="143"/>
      <c r="BL13" s="143"/>
      <c r="BM13" s="143"/>
      <c r="BN13" s="143"/>
      <c r="BO13" s="143"/>
      <c r="BP13" s="143"/>
      <c r="BQ13" s="143"/>
      <c r="BR13" s="143"/>
      <c r="BS13" s="41"/>
      <c r="BT13" s="59"/>
      <c r="BU13" s="143" t="str">
        <f>'Tabula-8'!B19</f>
        <v>Vilkoica Irēna</v>
      </c>
      <c r="BV13" s="143"/>
      <c r="BW13" s="143"/>
      <c r="BX13" s="143"/>
      <c r="BY13" s="143"/>
      <c r="BZ13" s="143"/>
      <c r="CA13" s="143"/>
      <c r="CB13" s="143"/>
      <c r="CC13" s="162"/>
    </row>
    <row r="14" spans="1:82" ht="7.5" customHeight="1">
      <c r="B14" s="160"/>
      <c r="C14" s="161"/>
      <c r="D14" s="161"/>
      <c r="E14" s="161"/>
      <c r="F14" s="161"/>
      <c r="G14" s="161"/>
      <c r="H14" s="161"/>
      <c r="I14" s="161"/>
      <c r="J14" s="161"/>
      <c r="K14" s="41"/>
      <c r="L14" s="59"/>
      <c r="M14" s="160"/>
      <c r="N14" s="161"/>
      <c r="O14" s="161"/>
      <c r="P14" s="161"/>
      <c r="Q14" s="161"/>
      <c r="R14" s="161"/>
      <c r="S14" s="161"/>
      <c r="T14" s="161"/>
      <c r="U14" s="161"/>
      <c r="V14" s="160"/>
      <c r="W14" s="161"/>
      <c r="X14" s="161"/>
      <c r="Y14" s="161"/>
      <c r="Z14" s="161"/>
      <c r="AA14" s="161"/>
      <c r="AB14" s="161"/>
      <c r="AC14" s="161"/>
      <c r="AD14" s="161"/>
      <c r="AE14" s="41"/>
      <c r="AF14" s="59"/>
      <c r="AG14" s="160"/>
      <c r="AH14" s="161"/>
      <c r="AI14" s="161"/>
      <c r="AJ14" s="161"/>
      <c r="AK14" s="161"/>
      <c r="AL14" s="161"/>
      <c r="AM14" s="161"/>
      <c r="AN14" s="161"/>
      <c r="AO14" s="161"/>
      <c r="AP14" s="160"/>
      <c r="AQ14" s="161"/>
      <c r="AR14" s="161"/>
      <c r="AS14" s="161"/>
      <c r="AT14" s="161"/>
      <c r="AU14" s="161"/>
      <c r="AV14" s="161"/>
      <c r="AW14" s="161"/>
      <c r="AX14" s="161"/>
      <c r="AY14" s="41"/>
      <c r="AZ14" s="59"/>
      <c r="BA14" s="161"/>
      <c r="BB14" s="161"/>
      <c r="BC14" s="161"/>
      <c r="BD14" s="161"/>
      <c r="BE14" s="161"/>
      <c r="BF14" s="161"/>
      <c r="BG14" s="161"/>
      <c r="BH14" s="161"/>
      <c r="BI14" s="163"/>
      <c r="BJ14" s="160"/>
      <c r="BK14" s="161"/>
      <c r="BL14" s="161"/>
      <c r="BM14" s="161"/>
      <c r="BN14" s="161"/>
      <c r="BO14" s="161"/>
      <c r="BP14" s="161"/>
      <c r="BQ14" s="161"/>
      <c r="BR14" s="161"/>
      <c r="BS14" s="41"/>
      <c r="BT14" s="59"/>
      <c r="BU14" s="161"/>
      <c r="BV14" s="161"/>
      <c r="BW14" s="161"/>
      <c r="BX14" s="161"/>
      <c r="BY14" s="161"/>
      <c r="BZ14" s="161"/>
      <c r="CA14" s="161"/>
      <c r="CB14" s="161"/>
      <c r="CC14" s="163"/>
    </row>
    <row r="15" spans="1:82" ht="7.5" customHeight="1">
      <c r="B15" s="51"/>
      <c r="C15" s="40"/>
      <c r="D15" s="40"/>
      <c r="E15" s="40"/>
      <c r="F15" s="40"/>
      <c r="G15" s="40"/>
      <c r="H15" s="40"/>
      <c r="I15" s="40"/>
      <c r="J15" s="40"/>
      <c r="K15" s="36"/>
      <c r="L15" s="36"/>
      <c r="M15" s="40"/>
      <c r="N15" s="40"/>
      <c r="O15" s="40"/>
      <c r="P15" s="40"/>
      <c r="Q15" s="40"/>
      <c r="R15" s="40"/>
      <c r="S15" s="40"/>
      <c r="T15" s="40"/>
      <c r="U15" s="52"/>
      <c r="V15" s="51"/>
      <c r="W15" s="40"/>
      <c r="X15" s="40"/>
      <c r="Y15" s="40"/>
      <c r="Z15" s="40"/>
      <c r="AA15" s="40"/>
      <c r="AB15" s="40"/>
      <c r="AC15" s="40"/>
      <c r="AD15" s="40"/>
      <c r="AE15" s="36"/>
      <c r="AF15" s="36"/>
      <c r="AG15" s="40"/>
      <c r="AH15" s="40"/>
      <c r="AI15" s="40"/>
      <c r="AJ15" s="40"/>
      <c r="AK15" s="40"/>
      <c r="AL15" s="40"/>
      <c r="AM15" s="40"/>
      <c r="AN15" s="40"/>
      <c r="AO15" s="52"/>
      <c r="AP15" s="51"/>
      <c r="AQ15" s="40"/>
      <c r="AR15" s="40"/>
      <c r="AS15" s="40"/>
      <c r="AT15" s="40"/>
      <c r="AU15" s="40"/>
      <c r="AV15" s="40"/>
      <c r="AW15" s="40"/>
      <c r="AX15" s="40"/>
      <c r="AY15" s="36"/>
      <c r="AZ15" s="36"/>
      <c r="BA15" s="40"/>
      <c r="BB15" s="40"/>
      <c r="BC15" s="40"/>
      <c r="BD15" s="40"/>
      <c r="BE15" s="40"/>
      <c r="BF15" s="40"/>
      <c r="BG15" s="40"/>
      <c r="BH15" s="40"/>
      <c r="BI15" s="52"/>
      <c r="BJ15" s="51"/>
      <c r="BK15" s="40"/>
      <c r="BL15" s="40"/>
      <c r="BM15" s="40"/>
      <c r="BN15" s="40"/>
      <c r="BO15" s="40"/>
      <c r="BP15" s="40"/>
      <c r="BQ15" s="40"/>
      <c r="BR15" s="40"/>
      <c r="BS15" s="36"/>
      <c r="BT15" s="36"/>
      <c r="BU15" s="40"/>
      <c r="BV15" s="40"/>
      <c r="BW15" s="40"/>
      <c r="BX15" s="40"/>
      <c r="BY15" s="40"/>
      <c r="BZ15" s="40"/>
      <c r="CA15" s="40"/>
      <c r="CB15" s="40"/>
      <c r="CC15" s="52"/>
    </row>
    <row r="16" spans="1:82" ht="7.5" customHeight="1">
      <c r="B16" s="157" t="s">
        <v>16</v>
      </c>
      <c r="C16" s="137"/>
      <c r="D16" s="137"/>
      <c r="E16" s="137"/>
      <c r="F16" s="137"/>
      <c r="G16" s="137"/>
      <c r="H16" s="137"/>
      <c r="I16" s="137"/>
      <c r="J16" s="137"/>
      <c r="K16" s="152">
        <v>1</v>
      </c>
      <c r="L16" s="152"/>
      <c r="M16" s="129"/>
      <c r="N16" s="129"/>
      <c r="O16" s="129"/>
      <c r="P16" s="129"/>
      <c r="Q16" s="129"/>
      <c r="R16" s="129"/>
      <c r="S16" s="129"/>
      <c r="T16" s="129"/>
      <c r="U16" s="130"/>
      <c r="V16" s="157" t="s">
        <v>16</v>
      </c>
      <c r="W16" s="137"/>
      <c r="X16" s="137"/>
      <c r="Y16" s="137"/>
      <c r="Z16" s="137"/>
      <c r="AA16" s="137"/>
      <c r="AB16" s="137"/>
      <c r="AC16" s="137"/>
      <c r="AD16" s="137"/>
      <c r="AE16" s="152">
        <v>1</v>
      </c>
      <c r="AF16" s="152"/>
      <c r="AG16" s="129"/>
      <c r="AH16" s="129"/>
      <c r="AI16" s="129"/>
      <c r="AJ16" s="129"/>
      <c r="AK16" s="129"/>
      <c r="AL16" s="129"/>
      <c r="AM16" s="129"/>
      <c r="AN16" s="129"/>
      <c r="AO16" s="130"/>
      <c r="AP16" s="157" t="s">
        <v>16</v>
      </c>
      <c r="AQ16" s="137"/>
      <c r="AR16" s="137"/>
      <c r="AS16" s="137"/>
      <c r="AT16" s="137"/>
      <c r="AU16" s="137"/>
      <c r="AV16" s="137"/>
      <c r="AW16" s="137"/>
      <c r="AX16" s="137"/>
      <c r="AY16" s="152">
        <v>1</v>
      </c>
      <c r="AZ16" s="152"/>
      <c r="BA16" s="129"/>
      <c r="BB16" s="129"/>
      <c r="BC16" s="129"/>
      <c r="BD16" s="129"/>
      <c r="BE16" s="129"/>
      <c r="BF16" s="129"/>
      <c r="BG16" s="129"/>
      <c r="BH16" s="129"/>
      <c r="BI16" s="130"/>
      <c r="BJ16" s="157" t="s">
        <v>16</v>
      </c>
      <c r="BK16" s="137"/>
      <c r="BL16" s="137"/>
      <c r="BM16" s="137"/>
      <c r="BN16" s="137"/>
      <c r="BO16" s="137"/>
      <c r="BP16" s="137"/>
      <c r="BQ16" s="137"/>
      <c r="BR16" s="137"/>
      <c r="BS16" s="152">
        <v>1</v>
      </c>
      <c r="BT16" s="152"/>
      <c r="BU16" s="129"/>
      <c r="BV16" s="129"/>
      <c r="BW16" s="129"/>
      <c r="BX16" s="129"/>
      <c r="BY16" s="129"/>
      <c r="BZ16" s="129"/>
      <c r="CA16" s="129"/>
      <c r="CB16" s="129"/>
      <c r="CC16" s="130"/>
    </row>
    <row r="17" spans="2:81" ht="7.5" customHeight="1">
      <c r="B17" s="157"/>
      <c r="C17" s="137"/>
      <c r="D17" s="137"/>
      <c r="E17" s="137"/>
      <c r="F17" s="137"/>
      <c r="G17" s="137"/>
      <c r="H17" s="137"/>
      <c r="I17" s="137"/>
      <c r="J17" s="137"/>
      <c r="K17" s="152"/>
      <c r="L17" s="152"/>
      <c r="M17" s="129"/>
      <c r="N17" s="129"/>
      <c r="O17" s="129"/>
      <c r="P17" s="129"/>
      <c r="Q17" s="129"/>
      <c r="R17" s="129"/>
      <c r="S17" s="129"/>
      <c r="T17" s="129"/>
      <c r="U17" s="130"/>
      <c r="V17" s="157"/>
      <c r="W17" s="137"/>
      <c r="X17" s="137"/>
      <c r="Y17" s="137"/>
      <c r="Z17" s="137"/>
      <c r="AA17" s="137"/>
      <c r="AB17" s="137"/>
      <c r="AC17" s="137"/>
      <c r="AD17" s="137"/>
      <c r="AE17" s="152"/>
      <c r="AF17" s="152"/>
      <c r="AG17" s="129"/>
      <c r="AH17" s="129"/>
      <c r="AI17" s="129"/>
      <c r="AJ17" s="129"/>
      <c r="AK17" s="129"/>
      <c r="AL17" s="129"/>
      <c r="AM17" s="129"/>
      <c r="AN17" s="129"/>
      <c r="AO17" s="130"/>
      <c r="AP17" s="157"/>
      <c r="AQ17" s="137"/>
      <c r="AR17" s="137"/>
      <c r="AS17" s="137"/>
      <c r="AT17" s="137"/>
      <c r="AU17" s="137"/>
      <c r="AV17" s="137"/>
      <c r="AW17" s="137"/>
      <c r="AX17" s="137"/>
      <c r="AY17" s="152"/>
      <c r="AZ17" s="152"/>
      <c r="BA17" s="129"/>
      <c r="BB17" s="129"/>
      <c r="BC17" s="129"/>
      <c r="BD17" s="129"/>
      <c r="BE17" s="129"/>
      <c r="BF17" s="129"/>
      <c r="BG17" s="129"/>
      <c r="BH17" s="129"/>
      <c r="BI17" s="130"/>
      <c r="BJ17" s="157"/>
      <c r="BK17" s="137"/>
      <c r="BL17" s="137"/>
      <c r="BM17" s="137"/>
      <c r="BN17" s="137"/>
      <c r="BO17" s="137"/>
      <c r="BP17" s="137"/>
      <c r="BQ17" s="137"/>
      <c r="BR17" s="137"/>
      <c r="BS17" s="152"/>
      <c r="BT17" s="152"/>
      <c r="BU17" s="129"/>
      <c r="BV17" s="129"/>
      <c r="BW17" s="129"/>
      <c r="BX17" s="129"/>
      <c r="BY17" s="129"/>
      <c r="BZ17" s="129"/>
      <c r="CA17" s="129"/>
      <c r="CB17" s="129"/>
      <c r="CC17" s="130"/>
    </row>
    <row r="18" spans="2:81" ht="7.5" customHeight="1">
      <c r="B18" s="158"/>
      <c r="C18" s="139"/>
      <c r="D18" s="139"/>
      <c r="E18" s="139"/>
      <c r="F18" s="139"/>
      <c r="G18" s="139"/>
      <c r="H18" s="139"/>
      <c r="I18" s="139"/>
      <c r="J18" s="139"/>
      <c r="K18" s="152"/>
      <c r="L18" s="152"/>
      <c r="M18" s="131"/>
      <c r="N18" s="131"/>
      <c r="O18" s="131"/>
      <c r="P18" s="131"/>
      <c r="Q18" s="131"/>
      <c r="R18" s="131"/>
      <c r="S18" s="131"/>
      <c r="T18" s="131"/>
      <c r="U18" s="132"/>
      <c r="V18" s="158"/>
      <c r="W18" s="139"/>
      <c r="X18" s="139"/>
      <c r="Y18" s="139"/>
      <c r="Z18" s="139"/>
      <c r="AA18" s="139"/>
      <c r="AB18" s="139"/>
      <c r="AC18" s="139"/>
      <c r="AD18" s="139"/>
      <c r="AE18" s="152"/>
      <c r="AF18" s="152"/>
      <c r="AG18" s="131"/>
      <c r="AH18" s="131"/>
      <c r="AI18" s="131"/>
      <c r="AJ18" s="131"/>
      <c r="AK18" s="131"/>
      <c r="AL18" s="131"/>
      <c r="AM18" s="131"/>
      <c r="AN18" s="131"/>
      <c r="AO18" s="132"/>
      <c r="AP18" s="158"/>
      <c r="AQ18" s="139"/>
      <c r="AR18" s="139"/>
      <c r="AS18" s="139"/>
      <c r="AT18" s="139"/>
      <c r="AU18" s="139"/>
      <c r="AV18" s="139"/>
      <c r="AW18" s="139"/>
      <c r="AX18" s="139"/>
      <c r="AY18" s="152"/>
      <c r="AZ18" s="152"/>
      <c r="BA18" s="131"/>
      <c r="BB18" s="131"/>
      <c r="BC18" s="131"/>
      <c r="BD18" s="131"/>
      <c r="BE18" s="131"/>
      <c r="BF18" s="131"/>
      <c r="BG18" s="131"/>
      <c r="BH18" s="131"/>
      <c r="BI18" s="132"/>
      <c r="BJ18" s="158"/>
      <c r="BK18" s="139"/>
      <c r="BL18" s="139"/>
      <c r="BM18" s="139"/>
      <c r="BN18" s="139"/>
      <c r="BO18" s="139"/>
      <c r="BP18" s="139"/>
      <c r="BQ18" s="139"/>
      <c r="BR18" s="139"/>
      <c r="BS18" s="152"/>
      <c r="BT18" s="152"/>
      <c r="BU18" s="131"/>
      <c r="BV18" s="131"/>
      <c r="BW18" s="131"/>
      <c r="BX18" s="131"/>
      <c r="BY18" s="131"/>
      <c r="BZ18" s="131"/>
      <c r="CA18" s="131"/>
      <c r="CB18" s="131"/>
      <c r="CC18" s="132"/>
    </row>
    <row r="19" spans="2:81" ht="7.5" customHeight="1">
      <c r="B19" s="141"/>
      <c r="C19" s="129"/>
      <c r="D19" s="129"/>
      <c r="E19" s="129"/>
      <c r="F19" s="129"/>
      <c r="G19" s="129"/>
      <c r="H19" s="129"/>
      <c r="I19" s="129"/>
      <c r="J19" s="129"/>
      <c r="K19" s="152">
        <v>2</v>
      </c>
      <c r="L19" s="152"/>
      <c r="M19" s="137" t="s">
        <v>16</v>
      </c>
      <c r="N19" s="137"/>
      <c r="O19" s="137"/>
      <c r="P19" s="137"/>
      <c r="Q19" s="137"/>
      <c r="R19" s="137"/>
      <c r="S19" s="137"/>
      <c r="T19" s="137"/>
      <c r="U19" s="138"/>
      <c r="V19" s="141"/>
      <c r="W19" s="129"/>
      <c r="X19" s="129"/>
      <c r="Y19" s="129"/>
      <c r="Z19" s="129"/>
      <c r="AA19" s="129"/>
      <c r="AB19" s="129"/>
      <c r="AC19" s="129"/>
      <c r="AD19" s="129"/>
      <c r="AE19" s="152">
        <v>2</v>
      </c>
      <c r="AF19" s="152"/>
      <c r="AG19" s="137" t="s">
        <v>16</v>
      </c>
      <c r="AH19" s="137"/>
      <c r="AI19" s="137"/>
      <c r="AJ19" s="137"/>
      <c r="AK19" s="137"/>
      <c r="AL19" s="137"/>
      <c r="AM19" s="137"/>
      <c r="AN19" s="137"/>
      <c r="AO19" s="138"/>
      <c r="AP19" s="141"/>
      <c r="AQ19" s="129"/>
      <c r="AR19" s="129"/>
      <c r="AS19" s="129"/>
      <c r="AT19" s="129"/>
      <c r="AU19" s="129"/>
      <c r="AV19" s="129"/>
      <c r="AW19" s="129"/>
      <c r="AX19" s="129"/>
      <c r="AY19" s="152">
        <v>2</v>
      </c>
      <c r="AZ19" s="152"/>
      <c r="BA19" s="137" t="s">
        <v>16</v>
      </c>
      <c r="BB19" s="137"/>
      <c r="BC19" s="137"/>
      <c r="BD19" s="137"/>
      <c r="BE19" s="137"/>
      <c r="BF19" s="137"/>
      <c r="BG19" s="137"/>
      <c r="BH19" s="137"/>
      <c r="BI19" s="138"/>
      <c r="BJ19" s="141"/>
      <c r="BK19" s="129"/>
      <c r="BL19" s="129"/>
      <c r="BM19" s="129"/>
      <c r="BN19" s="129"/>
      <c r="BO19" s="129"/>
      <c r="BP19" s="129"/>
      <c r="BQ19" s="129"/>
      <c r="BR19" s="129"/>
      <c r="BS19" s="152">
        <v>2</v>
      </c>
      <c r="BT19" s="152"/>
      <c r="BU19" s="137" t="s">
        <v>16</v>
      </c>
      <c r="BV19" s="137"/>
      <c r="BW19" s="137"/>
      <c r="BX19" s="137"/>
      <c r="BY19" s="137"/>
      <c r="BZ19" s="137"/>
      <c r="CA19" s="137"/>
      <c r="CB19" s="137"/>
      <c r="CC19" s="138"/>
    </row>
    <row r="20" spans="2:81" ht="7.5" customHeight="1">
      <c r="B20" s="141"/>
      <c r="C20" s="129"/>
      <c r="D20" s="129"/>
      <c r="E20" s="129"/>
      <c r="F20" s="129"/>
      <c r="G20" s="129"/>
      <c r="H20" s="129"/>
      <c r="I20" s="129"/>
      <c r="J20" s="129"/>
      <c r="K20" s="152"/>
      <c r="L20" s="152"/>
      <c r="M20" s="137"/>
      <c r="N20" s="137"/>
      <c r="O20" s="137"/>
      <c r="P20" s="137"/>
      <c r="Q20" s="137"/>
      <c r="R20" s="137"/>
      <c r="S20" s="137"/>
      <c r="T20" s="137"/>
      <c r="U20" s="138"/>
      <c r="V20" s="141"/>
      <c r="W20" s="129"/>
      <c r="X20" s="129"/>
      <c r="Y20" s="129"/>
      <c r="Z20" s="129"/>
      <c r="AA20" s="129"/>
      <c r="AB20" s="129"/>
      <c r="AC20" s="129"/>
      <c r="AD20" s="129"/>
      <c r="AE20" s="152"/>
      <c r="AF20" s="152"/>
      <c r="AG20" s="137"/>
      <c r="AH20" s="137"/>
      <c r="AI20" s="137"/>
      <c r="AJ20" s="137"/>
      <c r="AK20" s="137"/>
      <c r="AL20" s="137"/>
      <c r="AM20" s="137"/>
      <c r="AN20" s="137"/>
      <c r="AO20" s="138"/>
      <c r="AP20" s="141"/>
      <c r="AQ20" s="129"/>
      <c r="AR20" s="129"/>
      <c r="AS20" s="129"/>
      <c r="AT20" s="129"/>
      <c r="AU20" s="129"/>
      <c r="AV20" s="129"/>
      <c r="AW20" s="129"/>
      <c r="AX20" s="129"/>
      <c r="AY20" s="152"/>
      <c r="AZ20" s="152"/>
      <c r="BA20" s="137"/>
      <c r="BB20" s="137"/>
      <c r="BC20" s="137"/>
      <c r="BD20" s="137"/>
      <c r="BE20" s="137"/>
      <c r="BF20" s="137"/>
      <c r="BG20" s="137"/>
      <c r="BH20" s="137"/>
      <c r="BI20" s="138"/>
      <c r="BJ20" s="141"/>
      <c r="BK20" s="129"/>
      <c r="BL20" s="129"/>
      <c r="BM20" s="129"/>
      <c r="BN20" s="129"/>
      <c r="BO20" s="129"/>
      <c r="BP20" s="129"/>
      <c r="BQ20" s="129"/>
      <c r="BR20" s="129"/>
      <c r="BS20" s="152"/>
      <c r="BT20" s="152"/>
      <c r="BU20" s="137"/>
      <c r="BV20" s="137"/>
      <c r="BW20" s="137"/>
      <c r="BX20" s="137"/>
      <c r="BY20" s="137"/>
      <c r="BZ20" s="137"/>
      <c r="CA20" s="137"/>
      <c r="CB20" s="137"/>
      <c r="CC20" s="138"/>
    </row>
    <row r="21" spans="2:81" ht="7.5" customHeight="1">
      <c r="B21" s="142"/>
      <c r="C21" s="131"/>
      <c r="D21" s="131"/>
      <c r="E21" s="131"/>
      <c r="F21" s="131"/>
      <c r="G21" s="131"/>
      <c r="H21" s="131"/>
      <c r="I21" s="131"/>
      <c r="J21" s="131"/>
      <c r="K21" s="152"/>
      <c r="L21" s="152"/>
      <c r="M21" s="139"/>
      <c r="N21" s="139"/>
      <c r="O21" s="139"/>
      <c r="P21" s="139"/>
      <c r="Q21" s="139"/>
      <c r="R21" s="139"/>
      <c r="S21" s="139"/>
      <c r="T21" s="139"/>
      <c r="U21" s="140"/>
      <c r="V21" s="142"/>
      <c r="W21" s="131"/>
      <c r="X21" s="131"/>
      <c r="Y21" s="131"/>
      <c r="Z21" s="131"/>
      <c r="AA21" s="131"/>
      <c r="AB21" s="131"/>
      <c r="AC21" s="131"/>
      <c r="AD21" s="131"/>
      <c r="AE21" s="152"/>
      <c r="AF21" s="152"/>
      <c r="AG21" s="139"/>
      <c r="AH21" s="139"/>
      <c r="AI21" s="139"/>
      <c r="AJ21" s="139"/>
      <c r="AK21" s="139"/>
      <c r="AL21" s="139"/>
      <c r="AM21" s="139"/>
      <c r="AN21" s="139"/>
      <c r="AO21" s="140"/>
      <c r="AP21" s="142"/>
      <c r="AQ21" s="131"/>
      <c r="AR21" s="131"/>
      <c r="AS21" s="131"/>
      <c r="AT21" s="131"/>
      <c r="AU21" s="131"/>
      <c r="AV21" s="131"/>
      <c r="AW21" s="131"/>
      <c r="AX21" s="131"/>
      <c r="AY21" s="152"/>
      <c r="AZ21" s="152"/>
      <c r="BA21" s="139"/>
      <c r="BB21" s="139"/>
      <c r="BC21" s="139"/>
      <c r="BD21" s="139"/>
      <c r="BE21" s="139"/>
      <c r="BF21" s="139"/>
      <c r="BG21" s="139"/>
      <c r="BH21" s="139"/>
      <c r="BI21" s="140"/>
      <c r="BJ21" s="142"/>
      <c r="BK21" s="131"/>
      <c r="BL21" s="131"/>
      <c r="BM21" s="131"/>
      <c r="BN21" s="131"/>
      <c r="BO21" s="131"/>
      <c r="BP21" s="131"/>
      <c r="BQ21" s="131"/>
      <c r="BR21" s="131"/>
      <c r="BS21" s="152"/>
      <c r="BT21" s="152"/>
      <c r="BU21" s="139"/>
      <c r="BV21" s="139"/>
      <c r="BW21" s="139"/>
      <c r="BX21" s="139"/>
      <c r="BY21" s="139"/>
      <c r="BZ21" s="139"/>
      <c r="CA21" s="139"/>
      <c r="CB21" s="139"/>
      <c r="CC21" s="140"/>
    </row>
    <row r="22" spans="2:81" ht="7.5" customHeight="1">
      <c r="B22" s="157" t="s">
        <v>16</v>
      </c>
      <c r="C22" s="137"/>
      <c r="D22" s="137"/>
      <c r="E22" s="137"/>
      <c r="F22" s="137"/>
      <c r="G22" s="137"/>
      <c r="H22" s="137"/>
      <c r="I22" s="137"/>
      <c r="J22" s="137"/>
      <c r="K22" s="152">
        <v>3</v>
      </c>
      <c r="L22" s="152"/>
      <c r="M22" s="129"/>
      <c r="N22" s="129"/>
      <c r="O22" s="129"/>
      <c r="P22" s="129"/>
      <c r="Q22" s="129"/>
      <c r="R22" s="129"/>
      <c r="S22" s="129"/>
      <c r="T22" s="129"/>
      <c r="U22" s="130"/>
      <c r="V22" s="157" t="s">
        <v>16</v>
      </c>
      <c r="W22" s="137"/>
      <c r="X22" s="137"/>
      <c r="Y22" s="137"/>
      <c r="Z22" s="137"/>
      <c r="AA22" s="137"/>
      <c r="AB22" s="137"/>
      <c r="AC22" s="137"/>
      <c r="AD22" s="137"/>
      <c r="AE22" s="152">
        <v>3</v>
      </c>
      <c r="AF22" s="152"/>
      <c r="AG22" s="129"/>
      <c r="AH22" s="129"/>
      <c r="AI22" s="129"/>
      <c r="AJ22" s="129"/>
      <c r="AK22" s="129"/>
      <c r="AL22" s="129"/>
      <c r="AM22" s="129"/>
      <c r="AN22" s="129"/>
      <c r="AO22" s="130"/>
      <c r="AP22" s="157" t="s">
        <v>16</v>
      </c>
      <c r="AQ22" s="137"/>
      <c r="AR22" s="137"/>
      <c r="AS22" s="137"/>
      <c r="AT22" s="137"/>
      <c r="AU22" s="137"/>
      <c r="AV22" s="137"/>
      <c r="AW22" s="137"/>
      <c r="AX22" s="137"/>
      <c r="AY22" s="152">
        <v>3</v>
      </c>
      <c r="AZ22" s="152"/>
      <c r="BA22" s="129"/>
      <c r="BB22" s="129"/>
      <c r="BC22" s="129"/>
      <c r="BD22" s="129"/>
      <c r="BE22" s="129"/>
      <c r="BF22" s="129"/>
      <c r="BG22" s="129"/>
      <c r="BH22" s="129"/>
      <c r="BI22" s="130"/>
      <c r="BJ22" s="157" t="s">
        <v>16</v>
      </c>
      <c r="BK22" s="137"/>
      <c r="BL22" s="137"/>
      <c r="BM22" s="137"/>
      <c r="BN22" s="137"/>
      <c r="BO22" s="137"/>
      <c r="BP22" s="137"/>
      <c r="BQ22" s="137"/>
      <c r="BR22" s="137"/>
      <c r="BS22" s="152">
        <v>3</v>
      </c>
      <c r="BT22" s="152"/>
      <c r="BU22" s="129"/>
      <c r="BV22" s="129"/>
      <c r="BW22" s="129"/>
      <c r="BX22" s="129"/>
      <c r="BY22" s="129"/>
      <c r="BZ22" s="129"/>
      <c r="CA22" s="129"/>
      <c r="CB22" s="129"/>
      <c r="CC22" s="130"/>
    </row>
    <row r="23" spans="2:81" ht="7.5" customHeight="1">
      <c r="B23" s="157"/>
      <c r="C23" s="137"/>
      <c r="D23" s="137"/>
      <c r="E23" s="137"/>
      <c r="F23" s="137"/>
      <c r="G23" s="137"/>
      <c r="H23" s="137"/>
      <c r="I23" s="137"/>
      <c r="J23" s="137"/>
      <c r="K23" s="152"/>
      <c r="L23" s="152"/>
      <c r="M23" s="129"/>
      <c r="N23" s="129"/>
      <c r="O23" s="129"/>
      <c r="P23" s="129"/>
      <c r="Q23" s="129"/>
      <c r="R23" s="129"/>
      <c r="S23" s="129"/>
      <c r="T23" s="129"/>
      <c r="U23" s="130"/>
      <c r="V23" s="157"/>
      <c r="W23" s="137"/>
      <c r="X23" s="137"/>
      <c r="Y23" s="137"/>
      <c r="Z23" s="137"/>
      <c r="AA23" s="137"/>
      <c r="AB23" s="137"/>
      <c r="AC23" s="137"/>
      <c r="AD23" s="137"/>
      <c r="AE23" s="152"/>
      <c r="AF23" s="152"/>
      <c r="AG23" s="129"/>
      <c r="AH23" s="129"/>
      <c r="AI23" s="129"/>
      <c r="AJ23" s="129"/>
      <c r="AK23" s="129"/>
      <c r="AL23" s="129"/>
      <c r="AM23" s="129"/>
      <c r="AN23" s="129"/>
      <c r="AO23" s="130"/>
      <c r="AP23" s="157"/>
      <c r="AQ23" s="137"/>
      <c r="AR23" s="137"/>
      <c r="AS23" s="137"/>
      <c r="AT23" s="137"/>
      <c r="AU23" s="137"/>
      <c r="AV23" s="137"/>
      <c r="AW23" s="137"/>
      <c r="AX23" s="137"/>
      <c r="AY23" s="152"/>
      <c r="AZ23" s="152"/>
      <c r="BA23" s="129"/>
      <c r="BB23" s="129"/>
      <c r="BC23" s="129"/>
      <c r="BD23" s="129"/>
      <c r="BE23" s="129"/>
      <c r="BF23" s="129"/>
      <c r="BG23" s="129"/>
      <c r="BH23" s="129"/>
      <c r="BI23" s="130"/>
      <c r="BJ23" s="157"/>
      <c r="BK23" s="137"/>
      <c r="BL23" s="137"/>
      <c r="BM23" s="137"/>
      <c r="BN23" s="137"/>
      <c r="BO23" s="137"/>
      <c r="BP23" s="137"/>
      <c r="BQ23" s="137"/>
      <c r="BR23" s="137"/>
      <c r="BS23" s="152"/>
      <c r="BT23" s="152"/>
      <c r="BU23" s="129"/>
      <c r="BV23" s="129"/>
      <c r="BW23" s="129"/>
      <c r="BX23" s="129"/>
      <c r="BY23" s="129"/>
      <c r="BZ23" s="129"/>
      <c r="CA23" s="129"/>
      <c r="CB23" s="129"/>
      <c r="CC23" s="130"/>
    </row>
    <row r="24" spans="2:81" ht="7.5" customHeight="1">
      <c r="B24" s="158"/>
      <c r="C24" s="139"/>
      <c r="D24" s="139"/>
      <c r="E24" s="139"/>
      <c r="F24" s="139"/>
      <c r="G24" s="139"/>
      <c r="H24" s="139"/>
      <c r="I24" s="139"/>
      <c r="J24" s="139"/>
      <c r="K24" s="152"/>
      <c r="L24" s="152"/>
      <c r="M24" s="131"/>
      <c r="N24" s="131"/>
      <c r="O24" s="131"/>
      <c r="P24" s="131"/>
      <c r="Q24" s="131"/>
      <c r="R24" s="131"/>
      <c r="S24" s="131"/>
      <c r="T24" s="131"/>
      <c r="U24" s="132"/>
      <c r="V24" s="158"/>
      <c r="W24" s="139"/>
      <c r="X24" s="139"/>
      <c r="Y24" s="139"/>
      <c r="Z24" s="139"/>
      <c r="AA24" s="139"/>
      <c r="AB24" s="139"/>
      <c r="AC24" s="139"/>
      <c r="AD24" s="139"/>
      <c r="AE24" s="152"/>
      <c r="AF24" s="152"/>
      <c r="AG24" s="131"/>
      <c r="AH24" s="131"/>
      <c r="AI24" s="131"/>
      <c r="AJ24" s="131"/>
      <c r="AK24" s="131"/>
      <c r="AL24" s="131"/>
      <c r="AM24" s="131"/>
      <c r="AN24" s="131"/>
      <c r="AO24" s="132"/>
      <c r="AP24" s="158"/>
      <c r="AQ24" s="139"/>
      <c r="AR24" s="139"/>
      <c r="AS24" s="139"/>
      <c r="AT24" s="139"/>
      <c r="AU24" s="139"/>
      <c r="AV24" s="139"/>
      <c r="AW24" s="139"/>
      <c r="AX24" s="139"/>
      <c r="AY24" s="152"/>
      <c r="AZ24" s="152"/>
      <c r="BA24" s="131"/>
      <c r="BB24" s="131"/>
      <c r="BC24" s="131"/>
      <c r="BD24" s="131"/>
      <c r="BE24" s="131"/>
      <c r="BF24" s="131"/>
      <c r="BG24" s="131"/>
      <c r="BH24" s="131"/>
      <c r="BI24" s="132"/>
      <c r="BJ24" s="158"/>
      <c r="BK24" s="139"/>
      <c r="BL24" s="139"/>
      <c r="BM24" s="139"/>
      <c r="BN24" s="139"/>
      <c r="BO24" s="139"/>
      <c r="BP24" s="139"/>
      <c r="BQ24" s="139"/>
      <c r="BR24" s="139"/>
      <c r="BS24" s="152"/>
      <c r="BT24" s="152"/>
      <c r="BU24" s="131"/>
      <c r="BV24" s="131"/>
      <c r="BW24" s="131"/>
      <c r="BX24" s="131"/>
      <c r="BY24" s="131"/>
      <c r="BZ24" s="131"/>
      <c r="CA24" s="131"/>
      <c r="CB24" s="131"/>
      <c r="CC24" s="132"/>
    </row>
    <row r="25" spans="2:81" ht="7.5" customHeight="1">
      <c r="B25" s="141"/>
      <c r="C25" s="129"/>
      <c r="D25" s="129"/>
      <c r="E25" s="129"/>
      <c r="F25" s="129"/>
      <c r="G25" s="129"/>
      <c r="H25" s="129"/>
      <c r="I25" s="129"/>
      <c r="J25" s="129"/>
      <c r="K25" s="152">
        <v>4</v>
      </c>
      <c r="L25" s="152"/>
      <c r="M25" s="137" t="s">
        <v>16</v>
      </c>
      <c r="N25" s="137"/>
      <c r="O25" s="137"/>
      <c r="P25" s="137"/>
      <c r="Q25" s="137"/>
      <c r="R25" s="137"/>
      <c r="S25" s="137"/>
      <c r="T25" s="137"/>
      <c r="U25" s="138"/>
      <c r="V25" s="141"/>
      <c r="W25" s="129"/>
      <c r="X25" s="129"/>
      <c r="Y25" s="129"/>
      <c r="Z25" s="129"/>
      <c r="AA25" s="129"/>
      <c r="AB25" s="129"/>
      <c r="AC25" s="129"/>
      <c r="AD25" s="129"/>
      <c r="AE25" s="152">
        <v>4</v>
      </c>
      <c r="AF25" s="152"/>
      <c r="AG25" s="137" t="s">
        <v>16</v>
      </c>
      <c r="AH25" s="137"/>
      <c r="AI25" s="137"/>
      <c r="AJ25" s="137"/>
      <c r="AK25" s="137"/>
      <c r="AL25" s="137"/>
      <c r="AM25" s="137"/>
      <c r="AN25" s="137"/>
      <c r="AO25" s="138"/>
      <c r="AP25" s="141"/>
      <c r="AQ25" s="129"/>
      <c r="AR25" s="129"/>
      <c r="AS25" s="129"/>
      <c r="AT25" s="129"/>
      <c r="AU25" s="129"/>
      <c r="AV25" s="129"/>
      <c r="AW25" s="129"/>
      <c r="AX25" s="129"/>
      <c r="AY25" s="152">
        <v>4</v>
      </c>
      <c r="AZ25" s="152"/>
      <c r="BA25" s="137" t="s">
        <v>16</v>
      </c>
      <c r="BB25" s="137"/>
      <c r="BC25" s="137"/>
      <c r="BD25" s="137"/>
      <c r="BE25" s="137"/>
      <c r="BF25" s="137"/>
      <c r="BG25" s="137"/>
      <c r="BH25" s="137"/>
      <c r="BI25" s="138"/>
      <c r="BJ25" s="141"/>
      <c r="BK25" s="129"/>
      <c r="BL25" s="129"/>
      <c r="BM25" s="129"/>
      <c r="BN25" s="129"/>
      <c r="BO25" s="129"/>
      <c r="BP25" s="129"/>
      <c r="BQ25" s="129"/>
      <c r="BR25" s="129"/>
      <c r="BS25" s="152">
        <v>4</v>
      </c>
      <c r="BT25" s="152"/>
      <c r="BU25" s="137" t="s">
        <v>16</v>
      </c>
      <c r="BV25" s="137"/>
      <c r="BW25" s="137"/>
      <c r="BX25" s="137"/>
      <c r="BY25" s="137"/>
      <c r="BZ25" s="137"/>
      <c r="CA25" s="137"/>
      <c r="CB25" s="137"/>
      <c r="CC25" s="138"/>
    </row>
    <row r="26" spans="2:81" ht="7.5" customHeight="1">
      <c r="B26" s="141"/>
      <c r="C26" s="129"/>
      <c r="D26" s="129"/>
      <c r="E26" s="129"/>
      <c r="F26" s="129"/>
      <c r="G26" s="129"/>
      <c r="H26" s="129"/>
      <c r="I26" s="129"/>
      <c r="J26" s="129"/>
      <c r="K26" s="152"/>
      <c r="L26" s="152"/>
      <c r="M26" s="137"/>
      <c r="N26" s="137"/>
      <c r="O26" s="137"/>
      <c r="P26" s="137"/>
      <c r="Q26" s="137"/>
      <c r="R26" s="137"/>
      <c r="S26" s="137"/>
      <c r="T26" s="137"/>
      <c r="U26" s="138"/>
      <c r="V26" s="141"/>
      <c r="W26" s="129"/>
      <c r="X26" s="129"/>
      <c r="Y26" s="129"/>
      <c r="Z26" s="129"/>
      <c r="AA26" s="129"/>
      <c r="AB26" s="129"/>
      <c r="AC26" s="129"/>
      <c r="AD26" s="129"/>
      <c r="AE26" s="152"/>
      <c r="AF26" s="152"/>
      <c r="AG26" s="137"/>
      <c r="AH26" s="137"/>
      <c r="AI26" s="137"/>
      <c r="AJ26" s="137"/>
      <c r="AK26" s="137"/>
      <c r="AL26" s="137"/>
      <c r="AM26" s="137"/>
      <c r="AN26" s="137"/>
      <c r="AO26" s="138"/>
      <c r="AP26" s="141"/>
      <c r="AQ26" s="129"/>
      <c r="AR26" s="129"/>
      <c r="AS26" s="129"/>
      <c r="AT26" s="129"/>
      <c r="AU26" s="129"/>
      <c r="AV26" s="129"/>
      <c r="AW26" s="129"/>
      <c r="AX26" s="129"/>
      <c r="AY26" s="152"/>
      <c r="AZ26" s="152"/>
      <c r="BA26" s="137"/>
      <c r="BB26" s="137"/>
      <c r="BC26" s="137"/>
      <c r="BD26" s="137"/>
      <c r="BE26" s="137"/>
      <c r="BF26" s="137"/>
      <c r="BG26" s="137"/>
      <c r="BH26" s="137"/>
      <c r="BI26" s="138"/>
      <c r="BJ26" s="141"/>
      <c r="BK26" s="129"/>
      <c r="BL26" s="129"/>
      <c r="BM26" s="129"/>
      <c r="BN26" s="129"/>
      <c r="BO26" s="129"/>
      <c r="BP26" s="129"/>
      <c r="BQ26" s="129"/>
      <c r="BR26" s="129"/>
      <c r="BS26" s="152"/>
      <c r="BT26" s="152"/>
      <c r="BU26" s="137"/>
      <c r="BV26" s="137"/>
      <c r="BW26" s="137"/>
      <c r="BX26" s="137"/>
      <c r="BY26" s="137"/>
      <c r="BZ26" s="137"/>
      <c r="CA26" s="137"/>
      <c r="CB26" s="137"/>
      <c r="CC26" s="138"/>
    </row>
    <row r="27" spans="2:81" ht="7.5" customHeight="1">
      <c r="B27" s="142"/>
      <c r="C27" s="131"/>
      <c r="D27" s="131"/>
      <c r="E27" s="131"/>
      <c r="F27" s="131"/>
      <c r="G27" s="131"/>
      <c r="H27" s="131"/>
      <c r="I27" s="131"/>
      <c r="J27" s="131"/>
      <c r="K27" s="152"/>
      <c r="L27" s="152"/>
      <c r="M27" s="139"/>
      <c r="N27" s="139"/>
      <c r="O27" s="139"/>
      <c r="P27" s="139"/>
      <c r="Q27" s="139"/>
      <c r="R27" s="139"/>
      <c r="S27" s="139"/>
      <c r="T27" s="139"/>
      <c r="U27" s="140"/>
      <c r="V27" s="142"/>
      <c r="W27" s="131"/>
      <c r="X27" s="131"/>
      <c r="Y27" s="131"/>
      <c r="Z27" s="131"/>
      <c r="AA27" s="131"/>
      <c r="AB27" s="131"/>
      <c r="AC27" s="131"/>
      <c r="AD27" s="131"/>
      <c r="AE27" s="152"/>
      <c r="AF27" s="152"/>
      <c r="AG27" s="139"/>
      <c r="AH27" s="139"/>
      <c r="AI27" s="139"/>
      <c r="AJ27" s="139"/>
      <c r="AK27" s="139"/>
      <c r="AL27" s="139"/>
      <c r="AM27" s="139"/>
      <c r="AN27" s="139"/>
      <c r="AO27" s="140"/>
      <c r="AP27" s="142"/>
      <c r="AQ27" s="131"/>
      <c r="AR27" s="131"/>
      <c r="AS27" s="131"/>
      <c r="AT27" s="131"/>
      <c r="AU27" s="131"/>
      <c r="AV27" s="131"/>
      <c r="AW27" s="131"/>
      <c r="AX27" s="131"/>
      <c r="AY27" s="152"/>
      <c r="AZ27" s="152"/>
      <c r="BA27" s="139"/>
      <c r="BB27" s="139"/>
      <c r="BC27" s="139"/>
      <c r="BD27" s="139"/>
      <c r="BE27" s="139"/>
      <c r="BF27" s="139"/>
      <c r="BG27" s="139"/>
      <c r="BH27" s="139"/>
      <c r="BI27" s="140"/>
      <c r="BJ27" s="142"/>
      <c r="BK27" s="131"/>
      <c r="BL27" s="131"/>
      <c r="BM27" s="131"/>
      <c r="BN27" s="131"/>
      <c r="BO27" s="131"/>
      <c r="BP27" s="131"/>
      <c r="BQ27" s="131"/>
      <c r="BR27" s="131"/>
      <c r="BS27" s="152"/>
      <c r="BT27" s="152"/>
      <c r="BU27" s="139"/>
      <c r="BV27" s="139"/>
      <c r="BW27" s="139"/>
      <c r="BX27" s="139"/>
      <c r="BY27" s="139"/>
      <c r="BZ27" s="139"/>
      <c r="CA27" s="139"/>
      <c r="CB27" s="139"/>
      <c r="CC27" s="140"/>
    </row>
    <row r="28" spans="2:81" ht="7.5" customHeight="1">
      <c r="B28" s="157" t="s">
        <v>16</v>
      </c>
      <c r="C28" s="137"/>
      <c r="D28" s="137"/>
      <c r="E28" s="137"/>
      <c r="F28" s="137"/>
      <c r="G28" s="137"/>
      <c r="H28" s="137"/>
      <c r="I28" s="137"/>
      <c r="J28" s="137"/>
      <c r="K28" s="152">
        <v>5</v>
      </c>
      <c r="L28" s="152"/>
      <c r="M28" s="129"/>
      <c r="N28" s="129"/>
      <c r="O28" s="129"/>
      <c r="P28" s="129"/>
      <c r="Q28" s="129"/>
      <c r="R28" s="129"/>
      <c r="S28" s="129"/>
      <c r="T28" s="129"/>
      <c r="U28" s="130"/>
      <c r="V28" s="157" t="s">
        <v>16</v>
      </c>
      <c r="W28" s="137"/>
      <c r="X28" s="137"/>
      <c r="Y28" s="137"/>
      <c r="Z28" s="137"/>
      <c r="AA28" s="137"/>
      <c r="AB28" s="137"/>
      <c r="AC28" s="137"/>
      <c r="AD28" s="137"/>
      <c r="AE28" s="152">
        <v>5</v>
      </c>
      <c r="AF28" s="152"/>
      <c r="AG28" s="129"/>
      <c r="AH28" s="129"/>
      <c r="AI28" s="129"/>
      <c r="AJ28" s="129"/>
      <c r="AK28" s="129"/>
      <c r="AL28" s="129"/>
      <c r="AM28" s="129"/>
      <c r="AN28" s="129"/>
      <c r="AO28" s="130"/>
      <c r="AP28" s="157" t="s">
        <v>16</v>
      </c>
      <c r="AQ28" s="137"/>
      <c r="AR28" s="137"/>
      <c r="AS28" s="137"/>
      <c r="AT28" s="137"/>
      <c r="AU28" s="137"/>
      <c r="AV28" s="137"/>
      <c r="AW28" s="137"/>
      <c r="AX28" s="137"/>
      <c r="AY28" s="152">
        <v>5</v>
      </c>
      <c r="AZ28" s="152"/>
      <c r="BA28" s="129"/>
      <c r="BB28" s="129"/>
      <c r="BC28" s="129"/>
      <c r="BD28" s="129"/>
      <c r="BE28" s="129"/>
      <c r="BF28" s="129"/>
      <c r="BG28" s="129"/>
      <c r="BH28" s="129"/>
      <c r="BI28" s="130"/>
      <c r="BJ28" s="157" t="s">
        <v>16</v>
      </c>
      <c r="BK28" s="137"/>
      <c r="BL28" s="137"/>
      <c r="BM28" s="137"/>
      <c r="BN28" s="137"/>
      <c r="BO28" s="137"/>
      <c r="BP28" s="137"/>
      <c r="BQ28" s="137"/>
      <c r="BR28" s="137"/>
      <c r="BS28" s="152">
        <v>5</v>
      </c>
      <c r="BT28" s="152"/>
      <c r="BU28" s="129"/>
      <c r="BV28" s="129"/>
      <c r="BW28" s="129"/>
      <c r="BX28" s="129"/>
      <c r="BY28" s="129"/>
      <c r="BZ28" s="129"/>
      <c r="CA28" s="129"/>
      <c r="CB28" s="129"/>
      <c r="CC28" s="130"/>
    </row>
    <row r="29" spans="2:81" ht="7.5" customHeight="1">
      <c r="B29" s="157"/>
      <c r="C29" s="137"/>
      <c r="D29" s="137"/>
      <c r="E29" s="137"/>
      <c r="F29" s="137"/>
      <c r="G29" s="137"/>
      <c r="H29" s="137"/>
      <c r="I29" s="137"/>
      <c r="J29" s="137"/>
      <c r="K29" s="152"/>
      <c r="L29" s="152"/>
      <c r="M29" s="129"/>
      <c r="N29" s="129"/>
      <c r="O29" s="129"/>
      <c r="P29" s="129"/>
      <c r="Q29" s="129"/>
      <c r="R29" s="129"/>
      <c r="S29" s="129"/>
      <c r="T29" s="129"/>
      <c r="U29" s="130"/>
      <c r="V29" s="157"/>
      <c r="W29" s="137"/>
      <c r="X29" s="137"/>
      <c r="Y29" s="137"/>
      <c r="Z29" s="137"/>
      <c r="AA29" s="137"/>
      <c r="AB29" s="137"/>
      <c r="AC29" s="137"/>
      <c r="AD29" s="137"/>
      <c r="AE29" s="152"/>
      <c r="AF29" s="152"/>
      <c r="AG29" s="129"/>
      <c r="AH29" s="129"/>
      <c r="AI29" s="129"/>
      <c r="AJ29" s="129"/>
      <c r="AK29" s="129"/>
      <c r="AL29" s="129"/>
      <c r="AM29" s="129"/>
      <c r="AN29" s="129"/>
      <c r="AO29" s="130"/>
      <c r="AP29" s="157"/>
      <c r="AQ29" s="137"/>
      <c r="AR29" s="137"/>
      <c r="AS29" s="137"/>
      <c r="AT29" s="137"/>
      <c r="AU29" s="137"/>
      <c r="AV29" s="137"/>
      <c r="AW29" s="137"/>
      <c r="AX29" s="137"/>
      <c r="AY29" s="152"/>
      <c r="AZ29" s="152"/>
      <c r="BA29" s="129"/>
      <c r="BB29" s="129"/>
      <c r="BC29" s="129"/>
      <c r="BD29" s="129"/>
      <c r="BE29" s="129"/>
      <c r="BF29" s="129"/>
      <c r="BG29" s="129"/>
      <c r="BH29" s="129"/>
      <c r="BI29" s="130"/>
      <c r="BJ29" s="157"/>
      <c r="BK29" s="137"/>
      <c r="BL29" s="137"/>
      <c r="BM29" s="137"/>
      <c r="BN29" s="137"/>
      <c r="BO29" s="137"/>
      <c r="BP29" s="137"/>
      <c r="BQ29" s="137"/>
      <c r="BR29" s="137"/>
      <c r="BS29" s="152"/>
      <c r="BT29" s="152"/>
      <c r="BU29" s="129"/>
      <c r="BV29" s="129"/>
      <c r="BW29" s="129"/>
      <c r="BX29" s="129"/>
      <c r="BY29" s="129"/>
      <c r="BZ29" s="129"/>
      <c r="CA29" s="129"/>
      <c r="CB29" s="129"/>
      <c r="CC29" s="130"/>
    </row>
    <row r="30" spans="2:81" ht="7.5" customHeight="1">
      <c r="B30" s="158"/>
      <c r="C30" s="139"/>
      <c r="D30" s="139"/>
      <c r="E30" s="139"/>
      <c r="F30" s="139"/>
      <c r="G30" s="139"/>
      <c r="H30" s="139"/>
      <c r="I30" s="139"/>
      <c r="J30" s="139"/>
      <c r="K30" s="152"/>
      <c r="L30" s="152"/>
      <c r="M30" s="131"/>
      <c r="N30" s="131"/>
      <c r="O30" s="131"/>
      <c r="P30" s="131"/>
      <c r="Q30" s="131"/>
      <c r="R30" s="131"/>
      <c r="S30" s="131"/>
      <c r="T30" s="131"/>
      <c r="U30" s="132"/>
      <c r="V30" s="158"/>
      <c r="W30" s="139"/>
      <c r="X30" s="139"/>
      <c r="Y30" s="139"/>
      <c r="Z30" s="139"/>
      <c r="AA30" s="139"/>
      <c r="AB30" s="139"/>
      <c r="AC30" s="139"/>
      <c r="AD30" s="139"/>
      <c r="AE30" s="152"/>
      <c r="AF30" s="152"/>
      <c r="AG30" s="131"/>
      <c r="AH30" s="131"/>
      <c r="AI30" s="131"/>
      <c r="AJ30" s="131"/>
      <c r="AK30" s="131"/>
      <c r="AL30" s="131"/>
      <c r="AM30" s="131"/>
      <c r="AN30" s="131"/>
      <c r="AO30" s="132"/>
      <c r="AP30" s="158"/>
      <c r="AQ30" s="139"/>
      <c r="AR30" s="139"/>
      <c r="AS30" s="139"/>
      <c r="AT30" s="139"/>
      <c r="AU30" s="139"/>
      <c r="AV30" s="139"/>
      <c r="AW30" s="139"/>
      <c r="AX30" s="139"/>
      <c r="AY30" s="152"/>
      <c r="AZ30" s="152"/>
      <c r="BA30" s="131"/>
      <c r="BB30" s="131"/>
      <c r="BC30" s="131"/>
      <c r="BD30" s="131"/>
      <c r="BE30" s="131"/>
      <c r="BF30" s="131"/>
      <c r="BG30" s="131"/>
      <c r="BH30" s="131"/>
      <c r="BI30" s="132"/>
      <c r="BJ30" s="158"/>
      <c r="BK30" s="139"/>
      <c r="BL30" s="139"/>
      <c r="BM30" s="139"/>
      <c r="BN30" s="139"/>
      <c r="BO30" s="139"/>
      <c r="BP30" s="139"/>
      <c r="BQ30" s="139"/>
      <c r="BR30" s="139"/>
      <c r="BS30" s="152"/>
      <c r="BT30" s="152"/>
      <c r="BU30" s="131"/>
      <c r="BV30" s="131"/>
      <c r="BW30" s="131"/>
      <c r="BX30" s="131"/>
      <c r="BY30" s="131"/>
      <c r="BZ30" s="131"/>
      <c r="CA30" s="131"/>
      <c r="CB30" s="131"/>
      <c r="CC30" s="132"/>
    </row>
    <row r="31" spans="2:81" ht="7.5" customHeight="1">
      <c r="B31" s="133" t="s">
        <v>17</v>
      </c>
      <c r="C31" s="134"/>
      <c r="D31" s="134"/>
      <c r="E31" s="134"/>
      <c r="F31" s="134"/>
      <c r="G31" s="134"/>
      <c r="H31" s="134"/>
      <c r="I31" s="134"/>
      <c r="J31" s="134"/>
      <c r="K31" s="128" t="s">
        <v>4</v>
      </c>
      <c r="L31" s="128"/>
      <c r="M31" s="129"/>
      <c r="N31" s="129"/>
      <c r="O31" s="129"/>
      <c r="P31" s="129"/>
      <c r="Q31" s="129"/>
      <c r="R31" s="129"/>
      <c r="S31" s="129"/>
      <c r="T31" s="129"/>
      <c r="U31" s="130"/>
      <c r="V31" s="133" t="s">
        <v>17</v>
      </c>
      <c r="W31" s="134"/>
      <c r="X31" s="134"/>
      <c r="Y31" s="134"/>
      <c r="Z31" s="134"/>
      <c r="AA31" s="134"/>
      <c r="AB31" s="134"/>
      <c r="AC31" s="134"/>
      <c r="AD31" s="134"/>
      <c r="AE31" s="128" t="s">
        <v>4</v>
      </c>
      <c r="AF31" s="128"/>
      <c r="AG31" s="129"/>
      <c r="AH31" s="129"/>
      <c r="AI31" s="129"/>
      <c r="AJ31" s="129"/>
      <c r="AK31" s="129"/>
      <c r="AL31" s="129"/>
      <c r="AM31" s="129"/>
      <c r="AN31" s="129"/>
      <c r="AO31" s="130"/>
      <c r="AP31" s="133" t="s">
        <v>17</v>
      </c>
      <c r="AQ31" s="134"/>
      <c r="AR31" s="134"/>
      <c r="AS31" s="134"/>
      <c r="AT31" s="134"/>
      <c r="AU31" s="134"/>
      <c r="AV31" s="134"/>
      <c r="AW31" s="134"/>
      <c r="AX31" s="134"/>
      <c r="AY31" s="128" t="s">
        <v>4</v>
      </c>
      <c r="AZ31" s="128"/>
      <c r="BA31" s="129"/>
      <c r="BB31" s="129"/>
      <c r="BC31" s="129"/>
      <c r="BD31" s="129"/>
      <c r="BE31" s="129"/>
      <c r="BF31" s="129"/>
      <c r="BG31" s="129"/>
      <c r="BH31" s="129"/>
      <c r="BI31" s="130"/>
      <c r="BJ31" s="133" t="s">
        <v>17</v>
      </c>
      <c r="BK31" s="134"/>
      <c r="BL31" s="134"/>
      <c r="BM31" s="134"/>
      <c r="BN31" s="134"/>
      <c r="BO31" s="134"/>
      <c r="BP31" s="134"/>
      <c r="BQ31" s="134"/>
      <c r="BR31" s="134"/>
      <c r="BS31" s="128" t="s">
        <v>4</v>
      </c>
      <c r="BT31" s="128"/>
      <c r="BU31" s="129"/>
      <c r="BV31" s="129"/>
      <c r="BW31" s="129"/>
      <c r="BX31" s="129"/>
      <c r="BY31" s="129"/>
      <c r="BZ31" s="129"/>
      <c r="CA31" s="129"/>
      <c r="CB31" s="129"/>
      <c r="CC31" s="130"/>
    </row>
    <row r="32" spans="2:81" ht="7.5" customHeight="1">
      <c r="B32" s="133"/>
      <c r="C32" s="134"/>
      <c r="D32" s="134"/>
      <c r="E32" s="134"/>
      <c r="F32" s="134"/>
      <c r="G32" s="134"/>
      <c r="H32" s="134"/>
      <c r="I32" s="134"/>
      <c r="J32" s="134"/>
      <c r="K32" s="128"/>
      <c r="L32" s="128"/>
      <c r="M32" s="129"/>
      <c r="N32" s="129"/>
      <c r="O32" s="129"/>
      <c r="P32" s="129"/>
      <c r="Q32" s="129"/>
      <c r="R32" s="129"/>
      <c r="S32" s="129"/>
      <c r="T32" s="129"/>
      <c r="U32" s="130"/>
      <c r="V32" s="133"/>
      <c r="W32" s="134"/>
      <c r="X32" s="134"/>
      <c r="Y32" s="134"/>
      <c r="Z32" s="134"/>
      <c r="AA32" s="134"/>
      <c r="AB32" s="134"/>
      <c r="AC32" s="134"/>
      <c r="AD32" s="134"/>
      <c r="AE32" s="128"/>
      <c r="AF32" s="128"/>
      <c r="AG32" s="129"/>
      <c r="AH32" s="129"/>
      <c r="AI32" s="129"/>
      <c r="AJ32" s="129"/>
      <c r="AK32" s="129"/>
      <c r="AL32" s="129"/>
      <c r="AM32" s="129"/>
      <c r="AN32" s="129"/>
      <c r="AO32" s="130"/>
      <c r="AP32" s="133"/>
      <c r="AQ32" s="134"/>
      <c r="AR32" s="134"/>
      <c r="AS32" s="134"/>
      <c r="AT32" s="134"/>
      <c r="AU32" s="134"/>
      <c r="AV32" s="134"/>
      <c r="AW32" s="134"/>
      <c r="AX32" s="134"/>
      <c r="AY32" s="128"/>
      <c r="AZ32" s="128"/>
      <c r="BA32" s="129"/>
      <c r="BB32" s="129"/>
      <c r="BC32" s="129"/>
      <c r="BD32" s="129"/>
      <c r="BE32" s="129"/>
      <c r="BF32" s="129"/>
      <c r="BG32" s="129"/>
      <c r="BH32" s="129"/>
      <c r="BI32" s="130"/>
      <c r="BJ32" s="133"/>
      <c r="BK32" s="134"/>
      <c r="BL32" s="134"/>
      <c r="BM32" s="134"/>
      <c r="BN32" s="134"/>
      <c r="BO32" s="134"/>
      <c r="BP32" s="134"/>
      <c r="BQ32" s="134"/>
      <c r="BR32" s="134"/>
      <c r="BS32" s="128"/>
      <c r="BT32" s="128"/>
      <c r="BU32" s="129"/>
      <c r="BV32" s="129"/>
      <c r="BW32" s="129"/>
      <c r="BX32" s="129"/>
      <c r="BY32" s="129"/>
      <c r="BZ32" s="129"/>
      <c r="CA32" s="129"/>
      <c r="CB32" s="129"/>
      <c r="CC32" s="130"/>
    </row>
    <row r="33" spans="1:82" ht="7.5" customHeight="1">
      <c r="B33" s="133"/>
      <c r="C33" s="134"/>
      <c r="D33" s="134"/>
      <c r="E33" s="134"/>
      <c r="F33" s="134"/>
      <c r="G33" s="134"/>
      <c r="H33" s="134"/>
      <c r="I33" s="134"/>
      <c r="J33" s="134"/>
      <c r="K33" s="128"/>
      <c r="L33" s="128"/>
      <c r="M33" s="129"/>
      <c r="N33" s="129"/>
      <c r="O33" s="129"/>
      <c r="P33" s="129"/>
      <c r="Q33" s="129"/>
      <c r="R33" s="129"/>
      <c r="S33" s="129"/>
      <c r="T33" s="129"/>
      <c r="U33" s="130"/>
      <c r="V33" s="133"/>
      <c r="W33" s="134"/>
      <c r="X33" s="134"/>
      <c r="Y33" s="134"/>
      <c r="Z33" s="134"/>
      <c r="AA33" s="134"/>
      <c r="AB33" s="134"/>
      <c r="AC33" s="134"/>
      <c r="AD33" s="134"/>
      <c r="AE33" s="128"/>
      <c r="AF33" s="128"/>
      <c r="AG33" s="129"/>
      <c r="AH33" s="129"/>
      <c r="AI33" s="129"/>
      <c r="AJ33" s="129"/>
      <c r="AK33" s="129"/>
      <c r="AL33" s="129"/>
      <c r="AM33" s="129"/>
      <c r="AN33" s="129"/>
      <c r="AO33" s="130"/>
      <c r="AP33" s="133"/>
      <c r="AQ33" s="134"/>
      <c r="AR33" s="134"/>
      <c r="AS33" s="134"/>
      <c r="AT33" s="134"/>
      <c r="AU33" s="134"/>
      <c r="AV33" s="134"/>
      <c r="AW33" s="134"/>
      <c r="AX33" s="134"/>
      <c r="AY33" s="128"/>
      <c r="AZ33" s="128"/>
      <c r="BA33" s="129"/>
      <c r="BB33" s="129"/>
      <c r="BC33" s="129"/>
      <c r="BD33" s="129"/>
      <c r="BE33" s="129"/>
      <c r="BF33" s="129"/>
      <c r="BG33" s="129"/>
      <c r="BH33" s="129"/>
      <c r="BI33" s="130"/>
      <c r="BJ33" s="133"/>
      <c r="BK33" s="134"/>
      <c r="BL33" s="134"/>
      <c r="BM33" s="134"/>
      <c r="BN33" s="134"/>
      <c r="BO33" s="134"/>
      <c r="BP33" s="134"/>
      <c r="BQ33" s="134"/>
      <c r="BR33" s="134"/>
      <c r="BS33" s="128"/>
      <c r="BT33" s="128"/>
      <c r="BU33" s="129"/>
      <c r="BV33" s="129"/>
      <c r="BW33" s="129"/>
      <c r="BX33" s="129"/>
      <c r="BY33" s="129"/>
      <c r="BZ33" s="129"/>
      <c r="CA33" s="129"/>
      <c r="CB33" s="129"/>
      <c r="CC33" s="130"/>
    </row>
    <row r="34" spans="1:82" ht="7.5" customHeight="1">
      <c r="B34" s="135"/>
      <c r="C34" s="136"/>
      <c r="D34" s="136"/>
      <c r="E34" s="136"/>
      <c r="F34" s="136"/>
      <c r="G34" s="136"/>
      <c r="H34" s="136"/>
      <c r="I34" s="136"/>
      <c r="J34" s="136"/>
      <c r="K34" s="128"/>
      <c r="L34" s="128"/>
      <c r="M34" s="131"/>
      <c r="N34" s="131"/>
      <c r="O34" s="131"/>
      <c r="P34" s="131"/>
      <c r="Q34" s="131"/>
      <c r="R34" s="131"/>
      <c r="S34" s="131"/>
      <c r="T34" s="131"/>
      <c r="U34" s="132"/>
      <c r="V34" s="135"/>
      <c r="W34" s="136"/>
      <c r="X34" s="136"/>
      <c r="Y34" s="136"/>
      <c r="Z34" s="136"/>
      <c r="AA34" s="136"/>
      <c r="AB34" s="136"/>
      <c r="AC34" s="136"/>
      <c r="AD34" s="136"/>
      <c r="AE34" s="128"/>
      <c r="AF34" s="128"/>
      <c r="AG34" s="131"/>
      <c r="AH34" s="131"/>
      <c r="AI34" s="131"/>
      <c r="AJ34" s="131"/>
      <c r="AK34" s="131"/>
      <c r="AL34" s="131"/>
      <c r="AM34" s="131"/>
      <c r="AN34" s="131"/>
      <c r="AO34" s="132"/>
      <c r="AP34" s="135"/>
      <c r="AQ34" s="136"/>
      <c r="AR34" s="136"/>
      <c r="AS34" s="136"/>
      <c r="AT34" s="136"/>
      <c r="AU34" s="136"/>
      <c r="AV34" s="136"/>
      <c r="AW34" s="136"/>
      <c r="AX34" s="136"/>
      <c r="AY34" s="128"/>
      <c r="AZ34" s="128"/>
      <c r="BA34" s="131"/>
      <c r="BB34" s="131"/>
      <c r="BC34" s="131"/>
      <c r="BD34" s="131"/>
      <c r="BE34" s="131"/>
      <c r="BF34" s="131"/>
      <c r="BG34" s="131"/>
      <c r="BH34" s="131"/>
      <c r="BI34" s="132"/>
      <c r="BJ34" s="135"/>
      <c r="BK34" s="136"/>
      <c r="BL34" s="136"/>
      <c r="BM34" s="136"/>
      <c r="BN34" s="136"/>
      <c r="BO34" s="136"/>
      <c r="BP34" s="136"/>
      <c r="BQ34" s="136"/>
      <c r="BR34" s="136"/>
      <c r="BS34" s="128"/>
      <c r="BT34" s="128"/>
      <c r="BU34" s="131"/>
      <c r="BV34" s="131"/>
      <c r="BW34" s="131"/>
      <c r="BX34" s="131"/>
      <c r="BY34" s="131"/>
      <c r="BZ34" s="131"/>
      <c r="CA34" s="131"/>
      <c r="CB34" s="131"/>
      <c r="CC34" s="132"/>
    </row>
    <row r="35" spans="1:82" ht="7.5" customHeight="1">
      <c r="B35" s="4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3"/>
      <c r="V35" s="47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53"/>
      <c r="AP35" s="47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53"/>
      <c r="BJ35" s="47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53"/>
    </row>
    <row r="36" spans="1:82" ht="7.5" customHeight="1">
      <c r="B36" s="126">
        <f>'Tabula-8'!$B$26</f>
        <v>43741</v>
      </c>
      <c r="C36" s="127"/>
      <c r="D36" s="127"/>
      <c r="E36" s="127"/>
      <c r="F36" s="127"/>
      <c r="G36" s="127"/>
      <c r="H36" s="43"/>
      <c r="I36" s="43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53"/>
      <c r="V36" s="126">
        <f>'Tabula-8'!$B$26</f>
        <v>43741</v>
      </c>
      <c r="W36" s="127"/>
      <c r="X36" s="127"/>
      <c r="Y36" s="127"/>
      <c r="Z36" s="127"/>
      <c r="AA36" s="127"/>
      <c r="AB36" s="43"/>
      <c r="AC36" s="43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53"/>
      <c r="AP36" s="126">
        <f>'Tabula-8'!$B$26</f>
        <v>43741</v>
      </c>
      <c r="AQ36" s="127"/>
      <c r="AR36" s="127"/>
      <c r="AS36" s="127"/>
      <c r="AT36" s="127"/>
      <c r="AU36" s="127"/>
      <c r="AV36" s="43"/>
      <c r="AW36" s="43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53"/>
      <c r="BJ36" s="126">
        <f>'Tabula-8'!$B$26</f>
        <v>43741</v>
      </c>
      <c r="BK36" s="127"/>
      <c r="BL36" s="127"/>
      <c r="BM36" s="127"/>
      <c r="BN36" s="127"/>
      <c r="BO36" s="127"/>
      <c r="BP36" s="43"/>
      <c r="BQ36" s="43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53"/>
    </row>
    <row r="37" spans="1:82" ht="7.5" customHeight="1">
      <c r="B37" s="126"/>
      <c r="C37" s="127"/>
      <c r="D37" s="127"/>
      <c r="E37" s="127"/>
      <c r="F37" s="127"/>
      <c r="G37" s="127"/>
      <c r="H37" s="43"/>
      <c r="I37" s="4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53"/>
      <c r="V37" s="126"/>
      <c r="W37" s="127"/>
      <c r="X37" s="127"/>
      <c r="Y37" s="127"/>
      <c r="Z37" s="127"/>
      <c r="AA37" s="127"/>
      <c r="AB37" s="43"/>
      <c r="AC37" s="43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53"/>
      <c r="AP37" s="126"/>
      <c r="AQ37" s="127"/>
      <c r="AR37" s="127"/>
      <c r="AS37" s="127"/>
      <c r="AT37" s="127"/>
      <c r="AU37" s="127"/>
      <c r="AV37" s="43"/>
      <c r="AW37" s="43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53"/>
      <c r="BJ37" s="126"/>
      <c r="BK37" s="127"/>
      <c r="BL37" s="127"/>
      <c r="BM37" s="127"/>
      <c r="BN37" s="127"/>
      <c r="BO37" s="127"/>
      <c r="BP37" s="43"/>
      <c r="BQ37" s="43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53"/>
    </row>
    <row r="38" spans="1:82" ht="7.5" customHeight="1">
      <c r="B38" s="54"/>
      <c r="C38" s="55"/>
      <c r="D38" s="55"/>
      <c r="E38" s="55"/>
      <c r="F38" s="55"/>
      <c r="G38" s="55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/>
      <c r="V38" s="54"/>
      <c r="W38" s="55"/>
      <c r="X38" s="55"/>
      <c r="Y38" s="55"/>
      <c r="Z38" s="55"/>
      <c r="AA38" s="55"/>
      <c r="AB38" s="56"/>
      <c r="AC38" s="56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4"/>
      <c r="AQ38" s="55"/>
      <c r="AR38" s="55"/>
      <c r="AS38" s="55"/>
      <c r="AT38" s="55"/>
      <c r="AU38" s="55"/>
      <c r="AV38" s="56"/>
      <c r="AW38" s="56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8"/>
      <c r="BJ38" s="54"/>
      <c r="BK38" s="55"/>
      <c r="BL38" s="55"/>
      <c r="BM38" s="55"/>
      <c r="BN38" s="55"/>
      <c r="BO38" s="55"/>
      <c r="BP38" s="56"/>
      <c r="BQ38" s="56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8"/>
    </row>
    <row r="39" spans="1:82" ht="7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</row>
    <row r="40" spans="1:82" ht="7.5" customHeight="1">
      <c r="B40" s="164" t="str">
        <f>'Tabula-8'!$A$1</f>
        <v>Rīgas sieviešu dubultspēļu čempionāts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64" t="str">
        <f>'Tabula-8'!$A$1</f>
        <v>Rīgas sieviešu dubultspēļu čempionāts</v>
      </c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6"/>
      <c r="AP40" s="164" t="str">
        <f>'Tabula-8'!$A$1</f>
        <v>Rīgas sieviešu dubultspēļu čempionāts</v>
      </c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6"/>
      <c r="BJ40" s="164" t="str">
        <f>'Tabula-8'!$A$1</f>
        <v>Rīgas sieviešu dubultspēļu čempionāts</v>
      </c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6"/>
    </row>
    <row r="41" spans="1:82" ht="7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9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9"/>
      <c r="AP41" s="167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9"/>
      <c r="BJ41" s="167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9"/>
    </row>
    <row r="42" spans="1:82" ht="7.5" customHeight="1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67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9"/>
      <c r="AP42" s="167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9"/>
      <c r="BJ42" s="167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9"/>
    </row>
    <row r="43" spans="1:82" ht="7.5" customHeight="1">
      <c r="B43" s="4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6"/>
      <c r="V43" s="45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46"/>
      <c r="AP43" s="45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46"/>
      <c r="BJ43" s="4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46"/>
    </row>
    <row r="44" spans="1:82" ht="7.5" customHeight="1">
      <c r="B44" s="150" t="s">
        <v>18</v>
      </c>
      <c r="C44" s="146"/>
      <c r="D44" s="146"/>
      <c r="E44" s="146"/>
      <c r="F44" s="146"/>
      <c r="G44" s="144">
        <v>2</v>
      </c>
      <c r="H44" s="144"/>
      <c r="I44" s="144"/>
      <c r="J44" s="35"/>
      <c r="K44" s="35"/>
      <c r="L44" s="42"/>
      <c r="M44" s="35"/>
      <c r="N44" s="146" t="s">
        <v>19</v>
      </c>
      <c r="O44" s="146"/>
      <c r="P44" s="146"/>
      <c r="Q44" s="146"/>
      <c r="R44" s="146"/>
      <c r="S44" s="144">
        <v>1</v>
      </c>
      <c r="T44" s="144"/>
      <c r="U44" s="148"/>
      <c r="V44" s="150" t="s">
        <v>18</v>
      </c>
      <c r="W44" s="146"/>
      <c r="X44" s="146"/>
      <c r="Y44" s="146"/>
      <c r="Z44" s="146"/>
      <c r="AA44" s="144">
        <v>2</v>
      </c>
      <c r="AB44" s="144"/>
      <c r="AC44" s="144"/>
      <c r="AD44" s="35"/>
      <c r="AE44" s="35"/>
      <c r="AF44" s="42"/>
      <c r="AG44" s="35"/>
      <c r="AH44" s="146" t="s">
        <v>19</v>
      </c>
      <c r="AI44" s="146"/>
      <c r="AJ44" s="146"/>
      <c r="AK44" s="146"/>
      <c r="AL44" s="146"/>
      <c r="AM44" s="144">
        <v>2</v>
      </c>
      <c r="AN44" s="144"/>
      <c r="AO44" s="148"/>
      <c r="AP44" s="150" t="s">
        <v>18</v>
      </c>
      <c r="AQ44" s="146"/>
      <c r="AR44" s="146"/>
      <c r="AS44" s="146"/>
      <c r="AT44" s="146"/>
      <c r="AU44" s="144">
        <v>2</v>
      </c>
      <c r="AV44" s="144"/>
      <c r="AW44" s="144"/>
      <c r="AX44" s="35"/>
      <c r="AY44" s="35"/>
      <c r="AZ44" s="42"/>
      <c r="BA44" s="35"/>
      <c r="BB44" s="146" t="s">
        <v>19</v>
      </c>
      <c r="BC44" s="146"/>
      <c r="BD44" s="146"/>
      <c r="BE44" s="146"/>
      <c r="BF44" s="146"/>
      <c r="BG44" s="144">
        <v>3</v>
      </c>
      <c r="BH44" s="144"/>
      <c r="BI44" s="148"/>
      <c r="BJ44" s="150" t="s">
        <v>18</v>
      </c>
      <c r="BK44" s="146"/>
      <c r="BL44" s="146"/>
      <c r="BM44" s="146"/>
      <c r="BN44" s="146"/>
      <c r="BO44" s="144">
        <v>2</v>
      </c>
      <c r="BP44" s="144"/>
      <c r="BQ44" s="144"/>
      <c r="BR44" s="35"/>
      <c r="BS44" s="35"/>
      <c r="BT44" s="42"/>
      <c r="BU44" s="35"/>
      <c r="BV44" s="146" t="s">
        <v>19</v>
      </c>
      <c r="BW44" s="146"/>
      <c r="BX44" s="146"/>
      <c r="BY44" s="146"/>
      <c r="BZ44" s="146"/>
      <c r="CA44" s="144">
        <v>4</v>
      </c>
      <c r="CB44" s="144"/>
      <c r="CC44" s="148"/>
    </row>
    <row r="45" spans="1:82" ht="7.5" customHeight="1">
      <c r="B45" s="151"/>
      <c r="C45" s="147"/>
      <c r="D45" s="147"/>
      <c r="E45" s="147"/>
      <c r="F45" s="147"/>
      <c r="G45" s="145"/>
      <c r="H45" s="145"/>
      <c r="I45" s="145"/>
      <c r="J45" s="35"/>
      <c r="K45" s="35"/>
      <c r="L45" s="35"/>
      <c r="M45" s="35"/>
      <c r="N45" s="147"/>
      <c r="O45" s="147"/>
      <c r="P45" s="147"/>
      <c r="Q45" s="147"/>
      <c r="R45" s="147"/>
      <c r="S45" s="145"/>
      <c r="T45" s="145"/>
      <c r="U45" s="149"/>
      <c r="V45" s="151"/>
      <c r="W45" s="147"/>
      <c r="X45" s="147"/>
      <c r="Y45" s="147"/>
      <c r="Z45" s="147"/>
      <c r="AA45" s="145"/>
      <c r="AB45" s="145"/>
      <c r="AC45" s="145"/>
      <c r="AD45" s="35"/>
      <c r="AE45" s="35"/>
      <c r="AF45" s="35"/>
      <c r="AG45" s="35"/>
      <c r="AH45" s="147"/>
      <c r="AI45" s="147"/>
      <c r="AJ45" s="147"/>
      <c r="AK45" s="147"/>
      <c r="AL45" s="147"/>
      <c r="AM45" s="145"/>
      <c r="AN45" s="145"/>
      <c r="AO45" s="149"/>
      <c r="AP45" s="151"/>
      <c r="AQ45" s="147"/>
      <c r="AR45" s="147"/>
      <c r="AS45" s="147"/>
      <c r="AT45" s="147"/>
      <c r="AU45" s="145"/>
      <c r="AV45" s="145"/>
      <c r="AW45" s="145"/>
      <c r="AX45" s="35"/>
      <c r="AY45" s="35"/>
      <c r="AZ45" s="35"/>
      <c r="BA45" s="35"/>
      <c r="BB45" s="147"/>
      <c r="BC45" s="147"/>
      <c r="BD45" s="147"/>
      <c r="BE45" s="147"/>
      <c r="BF45" s="147"/>
      <c r="BG45" s="145"/>
      <c r="BH45" s="145"/>
      <c r="BI45" s="149"/>
      <c r="BJ45" s="151"/>
      <c r="BK45" s="147"/>
      <c r="BL45" s="147"/>
      <c r="BM45" s="147"/>
      <c r="BN45" s="147"/>
      <c r="BO45" s="145"/>
      <c r="BP45" s="145"/>
      <c r="BQ45" s="145"/>
      <c r="BR45" s="35"/>
      <c r="BS45" s="35"/>
      <c r="BT45" s="35"/>
      <c r="BU45" s="35"/>
      <c r="BV45" s="147"/>
      <c r="BW45" s="147"/>
      <c r="BX45" s="147"/>
      <c r="BY45" s="147"/>
      <c r="BZ45" s="147"/>
      <c r="CA45" s="145"/>
      <c r="CB45" s="145"/>
      <c r="CC45" s="149"/>
    </row>
    <row r="46" spans="1:82" ht="7.5" customHeight="1">
      <c r="B46" s="47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6"/>
      <c r="O46" s="36"/>
      <c r="P46" s="38"/>
      <c r="Q46" s="38"/>
      <c r="R46" s="38"/>
      <c r="S46" s="38"/>
      <c r="T46" s="38"/>
      <c r="U46" s="48"/>
      <c r="V46" s="47"/>
      <c r="W46" s="36"/>
      <c r="X46" s="36"/>
      <c r="Y46" s="36"/>
      <c r="Z46" s="36"/>
      <c r="AA46" s="36"/>
      <c r="AB46" s="36"/>
      <c r="AC46" s="36"/>
      <c r="AD46" s="37"/>
      <c r="AE46" s="37"/>
      <c r="AF46" s="37"/>
      <c r="AG46" s="37"/>
      <c r="AH46" s="36"/>
      <c r="AI46" s="36"/>
      <c r="AJ46" s="38"/>
      <c r="AK46" s="38"/>
      <c r="AL46" s="38"/>
      <c r="AM46" s="38"/>
      <c r="AN46" s="38"/>
      <c r="AO46" s="48"/>
      <c r="AP46" s="47"/>
      <c r="AQ46" s="36"/>
      <c r="AR46" s="36"/>
      <c r="AS46" s="36"/>
      <c r="AT46" s="36"/>
      <c r="AU46" s="36"/>
      <c r="AV46" s="36"/>
      <c r="AW46" s="36"/>
      <c r="AX46" s="37"/>
      <c r="AY46" s="37"/>
      <c r="AZ46" s="37"/>
      <c r="BA46" s="37"/>
      <c r="BB46" s="36"/>
      <c r="BC46" s="36"/>
      <c r="BD46" s="38"/>
      <c r="BE46" s="38"/>
      <c r="BF46" s="38"/>
      <c r="BG46" s="38"/>
      <c r="BH46" s="38"/>
      <c r="BI46" s="48"/>
      <c r="BJ46" s="47"/>
      <c r="BK46" s="36"/>
      <c r="BL46" s="36"/>
      <c r="BM46" s="36"/>
      <c r="BN46" s="36"/>
      <c r="BO46" s="36"/>
      <c r="BP46" s="36"/>
      <c r="BQ46" s="36"/>
      <c r="BR46" s="37"/>
      <c r="BS46" s="37"/>
      <c r="BT46" s="37"/>
      <c r="BU46" s="37"/>
      <c r="BV46" s="36"/>
      <c r="BW46" s="36"/>
      <c r="BX46" s="38"/>
      <c r="BY46" s="38"/>
      <c r="BZ46" s="38"/>
      <c r="CA46" s="38"/>
      <c r="CB46" s="38"/>
      <c r="CC46" s="48"/>
    </row>
    <row r="47" spans="1:82" ht="7.5" customHeight="1">
      <c r="B47" s="47"/>
      <c r="C47" s="36"/>
      <c r="D47" s="36"/>
      <c r="E47" s="36"/>
      <c r="F47" s="36"/>
      <c r="G47" s="36"/>
      <c r="H47" s="153">
        <v>7</v>
      </c>
      <c r="I47" s="153"/>
      <c r="J47" s="153"/>
      <c r="K47" s="155" t="s">
        <v>4</v>
      </c>
      <c r="L47" s="155"/>
      <c r="M47" s="153">
        <v>3</v>
      </c>
      <c r="N47" s="153"/>
      <c r="O47" s="153"/>
      <c r="P47" s="38"/>
      <c r="Q47" s="38"/>
      <c r="R47" s="38"/>
      <c r="S47" s="38"/>
      <c r="T47" s="38"/>
      <c r="U47" s="48"/>
      <c r="V47" s="47"/>
      <c r="W47" s="36"/>
      <c r="X47" s="36"/>
      <c r="Y47" s="36"/>
      <c r="Z47" s="36"/>
      <c r="AA47" s="36"/>
      <c r="AB47" s="153">
        <v>6</v>
      </c>
      <c r="AC47" s="153"/>
      <c r="AD47" s="153"/>
      <c r="AE47" s="155" t="s">
        <v>4</v>
      </c>
      <c r="AF47" s="155"/>
      <c r="AG47" s="153">
        <v>4</v>
      </c>
      <c r="AH47" s="153"/>
      <c r="AI47" s="153"/>
      <c r="AJ47" s="38"/>
      <c r="AK47" s="38"/>
      <c r="AL47" s="38"/>
      <c r="AM47" s="38"/>
      <c r="AN47" s="38"/>
      <c r="AO47" s="48"/>
      <c r="AP47" s="47"/>
      <c r="AQ47" s="36"/>
      <c r="AR47" s="36"/>
      <c r="AS47" s="36"/>
      <c r="AT47" s="36"/>
      <c r="AU47" s="36"/>
      <c r="AV47" s="153">
        <v>8</v>
      </c>
      <c r="AW47" s="153"/>
      <c r="AX47" s="153"/>
      <c r="AY47" s="155" t="s">
        <v>4</v>
      </c>
      <c r="AZ47" s="155"/>
      <c r="BA47" s="153">
        <v>5</v>
      </c>
      <c r="BB47" s="153"/>
      <c r="BC47" s="153"/>
      <c r="BD47" s="38"/>
      <c r="BE47" s="38"/>
      <c r="BF47" s="38"/>
      <c r="BG47" s="38"/>
      <c r="BH47" s="38"/>
      <c r="BI47" s="48"/>
      <c r="BJ47" s="47"/>
      <c r="BK47" s="36"/>
      <c r="BL47" s="36"/>
      <c r="BM47" s="36"/>
      <c r="BN47" s="36"/>
      <c r="BO47" s="36"/>
      <c r="BP47" s="153">
        <v>1</v>
      </c>
      <c r="BQ47" s="153"/>
      <c r="BR47" s="153"/>
      <c r="BS47" s="155" t="s">
        <v>4</v>
      </c>
      <c r="BT47" s="155"/>
      <c r="BU47" s="153">
        <v>2</v>
      </c>
      <c r="BV47" s="153"/>
      <c r="BW47" s="153"/>
      <c r="BX47" s="38"/>
      <c r="BY47" s="38"/>
      <c r="BZ47" s="38"/>
      <c r="CA47" s="38"/>
      <c r="CB47" s="38"/>
      <c r="CC47" s="48"/>
    </row>
    <row r="48" spans="1:82" ht="7.5" customHeight="1">
      <c r="B48" s="49"/>
      <c r="C48" s="39"/>
      <c r="D48" s="39"/>
      <c r="E48" s="39"/>
      <c r="F48" s="39"/>
      <c r="G48" s="39"/>
      <c r="H48" s="154"/>
      <c r="I48" s="154"/>
      <c r="J48" s="154"/>
      <c r="K48" s="156"/>
      <c r="L48" s="156"/>
      <c r="M48" s="154"/>
      <c r="N48" s="154"/>
      <c r="O48" s="154"/>
      <c r="P48" s="39"/>
      <c r="Q48" s="39"/>
      <c r="R48" s="39"/>
      <c r="S48" s="39"/>
      <c r="T48" s="39"/>
      <c r="U48" s="50"/>
      <c r="V48" s="49"/>
      <c r="W48" s="39"/>
      <c r="X48" s="39"/>
      <c r="Y48" s="39"/>
      <c r="Z48" s="39"/>
      <c r="AA48" s="39"/>
      <c r="AB48" s="154"/>
      <c r="AC48" s="154"/>
      <c r="AD48" s="154"/>
      <c r="AE48" s="156"/>
      <c r="AF48" s="156"/>
      <c r="AG48" s="154"/>
      <c r="AH48" s="154"/>
      <c r="AI48" s="154"/>
      <c r="AJ48" s="39"/>
      <c r="AK48" s="39"/>
      <c r="AL48" s="39"/>
      <c r="AM48" s="39"/>
      <c r="AN48" s="39"/>
      <c r="AO48" s="50"/>
      <c r="AP48" s="49"/>
      <c r="AQ48" s="39"/>
      <c r="AR48" s="39"/>
      <c r="AS48" s="39"/>
      <c r="AT48" s="39"/>
      <c r="AU48" s="39"/>
      <c r="AV48" s="154"/>
      <c r="AW48" s="154"/>
      <c r="AX48" s="154"/>
      <c r="AY48" s="156"/>
      <c r="AZ48" s="156"/>
      <c r="BA48" s="154"/>
      <c r="BB48" s="154"/>
      <c r="BC48" s="154"/>
      <c r="BD48" s="39"/>
      <c r="BE48" s="39"/>
      <c r="BF48" s="39"/>
      <c r="BG48" s="39"/>
      <c r="BH48" s="39"/>
      <c r="BI48" s="50"/>
      <c r="BJ48" s="49"/>
      <c r="BK48" s="39"/>
      <c r="BL48" s="39"/>
      <c r="BM48" s="39"/>
      <c r="BN48" s="39"/>
      <c r="BO48" s="39"/>
      <c r="BP48" s="154"/>
      <c r="BQ48" s="154"/>
      <c r="BR48" s="154"/>
      <c r="BS48" s="156"/>
      <c r="BT48" s="156"/>
      <c r="BU48" s="154"/>
      <c r="BV48" s="154"/>
      <c r="BW48" s="154"/>
      <c r="BX48" s="39"/>
      <c r="BY48" s="39"/>
      <c r="BZ48" s="39"/>
      <c r="CA48" s="39"/>
      <c r="CB48" s="39"/>
      <c r="CC48" s="50"/>
    </row>
    <row r="49" spans="2:81" ht="7.5" customHeight="1">
      <c r="B49" s="49"/>
      <c r="C49" s="39"/>
      <c r="D49" s="39"/>
      <c r="E49" s="39"/>
      <c r="F49" s="39"/>
      <c r="G49" s="39"/>
      <c r="H49" s="39"/>
      <c r="I49" s="39"/>
      <c r="J49" s="39"/>
      <c r="K49" s="36"/>
      <c r="L49" s="36"/>
      <c r="M49" s="39"/>
      <c r="N49" s="39"/>
      <c r="O49" s="39"/>
      <c r="P49" s="39"/>
      <c r="Q49" s="39"/>
      <c r="R49" s="39"/>
      <c r="S49" s="39"/>
      <c r="T49" s="39"/>
      <c r="U49" s="50"/>
      <c r="V49" s="49"/>
      <c r="W49" s="39"/>
      <c r="X49" s="39"/>
      <c r="Y49" s="39"/>
      <c r="Z49" s="39"/>
      <c r="AA49" s="39"/>
      <c r="AB49" s="39"/>
      <c r="AC49" s="39"/>
      <c r="AD49" s="39"/>
      <c r="AE49" s="36"/>
      <c r="AF49" s="36"/>
      <c r="AG49" s="39"/>
      <c r="AH49" s="39"/>
      <c r="AI49" s="39"/>
      <c r="AJ49" s="39"/>
      <c r="AK49" s="39"/>
      <c r="AL49" s="39"/>
      <c r="AM49" s="39"/>
      <c r="AN49" s="39"/>
      <c r="AO49" s="50"/>
      <c r="AP49" s="49"/>
      <c r="AQ49" s="39"/>
      <c r="AR49" s="39"/>
      <c r="AS49" s="39"/>
      <c r="AT49" s="39"/>
      <c r="AU49" s="39"/>
      <c r="AV49" s="39"/>
      <c r="AW49" s="39"/>
      <c r="AX49" s="39"/>
      <c r="AY49" s="36"/>
      <c r="AZ49" s="36"/>
      <c r="BA49" s="39"/>
      <c r="BB49" s="39"/>
      <c r="BC49" s="39"/>
      <c r="BD49" s="39"/>
      <c r="BE49" s="39"/>
      <c r="BF49" s="39"/>
      <c r="BG49" s="39"/>
      <c r="BH49" s="39"/>
      <c r="BI49" s="50"/>
      <c r="BJ49" s="49"/>
      <c r="BK49" s="39"/>
      <c r="BL49" s="39"/>
      <c r="BM49" s="39"/>
      <c r="BN49" s="39"/>
      <c r="BO49" s="39"/>
      <c r="BP49" s="39"/>
      <c r="BQ49" s="39"/>
      <c r="BR49" s="39"/>
      <c r="BS49" s="36"/>
      <c r="BT49" s="36"/>
      <c r="BU49" s="39"/>
      <c r="BV49" s="39"/>
      <c r="BW49" s="39"/>
      <c r="BX49" s="39"/>
      <c r="BY49" s="39"/>
      <c r="BZ49" s="39"/>
      <c r="CA49" s="39"/>
      <c r="CB49" s="39"/>
      <c r="CC49" s="50"/>
    </row>
    <row r="50" spans="2:81" ht="7.5" customHeight="1">
      <c r="B50" s="4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46"/>
      <c r="V50" s="4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46"/>
      <c r="AP50" s="45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46"/>
      <c r="BJ50" s="4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46"/>
    </row>
    <row r="51" spans="2:81" ht="7.5" customHeight="1">
      <c r="B51" s="159" t="str">
        <f>'Tabula-8'!B17</f>
        <v>Gaile Lilita</v>
      </c>
      <c r="C51" s="143"/>
      <c r="D51" s="143"/>
      <c r="E51" s="143"/>
      <c r="F51" s="143"/>
      <c r="G51" s="143"/>
      <c r="H51" s="143"/>
      <c r="I51" s="143"/>
      <c r="J51" s="143"/>
      <c r="K51" s="41"/>
      <c r="L51" s="59"/>
      <c r="M51" s="143" t="str">
        <f>'Tabula-8'!B9</f>
        <v>Lāce Ilze</v>
      </c>
      <c r="N51" s="143"/>
      <c r="O51" s="143"/>
      <c r="P51" s="143"/>
      <c r="Q51" s="143"/>
      <c r="R51" s="143"/>
      <c r="S51" s="143"/>
      <c r="T51" s="143"/>
      <c r="U51" s="162"/>
      <c r="V51" s="159" t="str">
        <f>'Tabula-8'!B15</f>
        <v>Zaka Regīna</v>
      </c>
      <c r="W51" s="143"/>
      <c r="X51" s="143"/>
      <c r="Y51" s="143"/>
      <c r="Z51" s="143"/>
      <c r="AA51" s="143"/>
      <c r="AB51" s="143"/>
      <c r="AC51" s="143"/>
      <c r="AD51" s="143"/>
      <c r="AE51" s="41"/>
      <c r="AF51" s="59"/>
      <c r="AG51" s="143" t="str">
        <f>'Tabula-8'!B11</f>
        <v>Vīksne Benita</v>
      </c>
      <c r="AH51" s="143"/>
      <c r="AI51" s="143"/>
      <c r="AJ51" s="143"/>
      <c r="AK51" s="143"/>
      <c r="AL51" s="143"/>
      <c r="AM51" s="143"/>
      <c r="AN51" s="143"/>
      <c r="AO51" s="162"/>
      <c r="AP51" s="159" t="str">
        <f>'Tabula-8'!B19</f>
        <v>Vilkoica Irēna</v>
      </c>
      <c r="AQ51" s="143"/>
      <c r="AR51" s="143"/>
      <c r="AS51" s="143"/>
      <c r="AT51" s="143"/>
      <c r="AU51" s="143"/>
      <c r="AV51" s="143"/>
      <c r="AW51" s="143"/>
      <c r="AX51" s="143"/>
      <c r="AY51" s="41"/>
      <c r="AZ51" s="59"/>
      <c r="BA51" s="143" t="str">
        <f>'Tabula-8'!B13</f>
        <v>Lemkina Silvija</v>
      </c>
      <c r="BB51" s="143"/>
      <c r="BC51" s="143"/>
      <c r="BD51" s="143"/>
      <c r="BE51" s="143"/>
      <c r="BF51" s="143"/>
      <c r="BG51" s="143"/>
      <c r="BH51" s="143"/>
      <c r="BI51" s="162"/>
      <c r="BJ51" s="159" t="str">
        <f>'Tabula-8'!B5</f>
        <v>Valeniece Nellija</v>
      </c>
      <c r="BK51" s="143"/>
      <c r="BL51" s="143"/>
      <c r="BM51" s="143"/>
      <c r="BN51" s="143"/>
      <c r="BO51" s="143"/>
      <c r="BP51" s="143"/>
      <c r="BQ51" s="143"/>
      <c r="BR51" s="143"/>
      <c r="BS51" s="59"/>
      <c r="BT51" s="59"/>
      <c r="BU51" s="143" t="str">
        <f>'Tabula-8'!B7</f>
        <v>Meļko Lauma</v>
      </c>
      <c r="BV51" s="143"/>
      <c r="BW51" s="143"/>
      <c r="BX51" s="143"/>
      <c r="BY51" s="143"/>
      <c r="BZ51" s="143"/>
      <c r="CA51" s="143"/>
      <c r="CB51" s="143"/>
      <c r="CC51" s="162"/>
    </row>
    <row r="52" spans="2:81" ht="7.5" customHeight="1">
      <c r="B52" s="160"/>
      <c r="C52" s="161"/>
      <c r="D52" s="161"/>
      <c r="E52" s="161"/>
      <c r="F52" s="161"/>
      <c r="G52" s="161"/>
      <c r="H52" s="161"/>
      <c r="I52" s="161"/>
      <c r="J52" s="161"/>
      <c r="K52" s="41"/>
      <c r="L52" s="59"/>
      <c r="M52" s="161"/>
      <c r="N52" s="161"/>
      <c r="O52" s="161"/>
      <c r="P52" s="161"/>
      <c r="Q52" s="161"/>
      <c r="R52" s="161"/>
      <c r="S52" s="161"/>
      <c r="T52" s="161"/>
      <c r="U52" s="163"/>
      <c r="V52" s="160"/>
      <c r="W52" s="161"/>
      <c r="X52" s="161"/>
      <c r="Y52" s="161"/>
      <c r="Z52" s="161"/>
      <c r="AA52" s="161"/>
      <c r="AB52" s="161"/>
      <c r="AC52" s="161"/>
      <c r="AD52" s="161"/>
      <c r="AE52" s="41"/>
      <c r="AF52" s="59"/>
      <c r="AG52" s="161"/>
      <c r="AH52" s="161"/>
      <c r="AI52" s="161"/>
      <c r="AJ52" s="161"/>
      <c r="AK52" s="161"/>
      <c r="AL52" s="161"/>
      <c r="AM52" s="161"/>
      <c r="AN52" s="161"/>
      <c r="AO52" s="163"/>
      <c r="AP52" s="160"/>
      <c r="AQ52" s="161"/>
      <c r="AR52" s="161"/>
      <c r="AS52" s="161"/>
      <c r="AT52" s="161"/>
      <c r="AU52" s="161"/>
      <c r="AV52" s="161"/>
      <c r="AW52" s="161"/>
      <c r="AX52" s="161"/>
      <c r="AY52" s="41"/>
      <c r="AZ52" s="59"/>
      <c r="BA52" s="161"/>
      <c r="BB52" s="161"/>
      <c r="BC52" s="161"/>
      <c r="BD52" s="161"/>
      <c r="BE52" s="161"/>
      <c r="BF52" s="161"/>
      <c r="BG52" s="161"/>
      <c r="BH52" s="161"/>
      <c r="BI52" s="163"/>
      <c r="BJ52" s="160"/>
      <c r="BK52" s="161"/>
      <c r="BL52" s="161"/>
      <c r="BM52" s="161"/>
      <c r="BN52" s="161"/>
      <c r="BO52" s="161"/>
      <c r="BP52" s="161"/>
      <c r="BQ52" s="161"/>
      <c r="BR52" s="161"/>
      <c r="BS52" s="59"/>
      <c r="BT52" s="59"/>
      <c r="BU52" s="161"/>
      <c r="BV52" s="161"/>
      <c r="BW52" s="161"/>
      <c r="BX52" s="161"/>
      <c r="BY52" s="161"/>
      <c r="BZ52" s="161"/>
      <c r="CA52" s="161"/>
      <c r="CB52" s="161"/>
      <c r="CC52" s="163"/>
    </row>
    <row r="53" spans="2:81" ht="7.5" customHeight="1">
      <c r="B53" s="51"/>
      <c r="C53" s="40"/>
      <c r="D53" s="40"/>
      <c r="E53" s="40"/>
      <c r="F53" s="40"/>
      <c r="G53" s="40"/>
      <c r="H53" s="40"/>
      <c r="I53" s="40"/>
      <c r="J53" s="40"/>
      <c r="K53" s="36"/>
      <c r="L53" s="36"/>
      <c r="M53" s="40"/>
      <c r="N53" s="40"/>
      <c r="O53" s="40"/>
      <c r="P53" s="40"/>
      <c r="Q53" s="40"/>
      <c r="R53" s="40"/>
      <c r="S53" s="40"/>
      <c r="T53" s="40"/>
      <c r="U53" s="52"/>
      <c r="V53" s="51"/>
      <c r="W53" s="40"/>
      <c r="X53" s="40"/>
      <c r="Y53" s="40"/>
      <c r="Z53" s="40"/>
      <c r="AA53" s="40"/>
      <c r="AB53" s="40"/>
      <c r="AC53" s="40"/>
      <c r="AD53" s="40"/>
      <c r="AE53" s="36"/>
      <c r="AF53" s="36"/>
      <c r="AG53" s="40"/>
      <c r="AH53" s="40"/>
      <c r="AI53" s="40"/>
      <c r="AJ53" s="40"/>
      <c r="AK53" s="40"/>
      <c r="AL53" s="40"/>
      <c r="AM53" s="40"/>
      <c r="AN53" s="40"/>
      <c r="AO53" s="52"/>
      <c r="AP53" s="51"/>
      <c r="AQ53" s="40"/>
      <c r="AR53" s="40"/>
      <c r="AS53" s="40"/>
      <c r="AT53" s="40"/>
      <c r="AU53" s="40"/>
      <c r="AV53" s="40"/>
      <c r="AW53" s="40"/>
      <c r="AX53" s="40"/>
      <c r="AY53" s="36"/>
      <c r="AZ53" s="36"/>
      <c r="BA53" s="40"/>
      <c r="BB53" s="40"/>
      <c r="BC53" s="40"/>
      <c r="BD53" s="40"/>
      <c r="BE53" s="40"/>
      <c r="BF53" s="40"/>
      <c r="BG53" s="40"/>
      <c r="BH53" s="40"/>
      <c r="BI53" s="52"/>
      <c r="BJ53" s="51"/>
      <c r="BK53" s="40"/>
      <c r="BL53" s="40"/>
      <c r="BM53" s="40"/>
      <c r="BN53" s="40"/>
      <c r="BO53" s="40"/>
      <c r="BP53" s="40"/>
      <c r="BQ53" s="40"/>
      <c r="BR53" s="40"/>
      <c r="BS53" s="36"/>
      <c r="BT53" s="36"/>
      <c r="BU53" s="40"/>
      <c r="BV53" s="40"/>
      <c r="BW53" s="40"/>
      <c r="BX53" s="40"/>
      <c r="BY53" s="40"/>
      <c r="BZ53" s="40"/>
      <c r="CA53" s="40"/>
      <c r="CB53" s="40"/>
      <c r="CC53" s="52"/>
    </row>
    <row r="54" spans="2:81" ht="7.5" customHeight="1">
      <c r="B54" s="157" t="s">
        <v>16</v>
      </c>
      <c r="C54" s="137"/>
      <c r="D54" s="137"/>
      <c r="E54" s="137"/>
      <c r="F54" s="137"/>
      <c r="G54" s="137"/>
      <c r="H54" s="137"/>
      <c r="I54" s="137"/>
      <c r="J54" s="137"/>
      <c r="K54" s="152">
        <v>1</v>
      </c>
      <c r="L54" s="152"/>
      <c r="M54" s="129"/>
      <c r="N54" s="129"/>
      <c r="O54" s="129"/>
      <c r="P54" s="129"/>
      <c r="Q54" s="129"/>
      <c r="R54" s="129"/>
      <c r="S54" s="129"/>
      <c r="T54" s="129"/>
      <c r="U54" s="130"/>
      <c r="V54" s="157" t="s">
        <v>16</v>
      </c>
      <c r="W54" s="137"/>
      <c r="X54" s="137"/>
      <c r="Y54" s="137"/>
      <c r="Z54" s="137"/>
      <c r="AA54" s="137"/>
      <c r="AB54" s="137"/>
      <c r="AC54" s="137"/>
      <c r="AD54" s="137"/>
      <c r="AE54" s="152">
        <v>1</v>
      </c>
      <c r="AF54" s="152"/>
      <c r="AG54" s="129"/>
      <c r="AH54" s="129"/>
      <c r="AI54" s="129"/>
      <c r="AJ54" s="129"/>
      <c r="AK54" s="129"/>
      <c r="AL54" s="129"/>
      <c r="AM54" s="129"/>
      <c r="AN54" s="129"/>
      <c r="AO54" s="130"/>
      <c r="AP54" s="157" t="s">
        <v>16</v>
      </c>
      <c r="AQ54" s="137"/>
      <c r="AR54" s="137"/>
      <c r="AS54" s="137"/>
      <c r="AT54" s="137"/>
      <c r="AU54" s="137"/>
      <c r="AV54" s="137"/>
      <c r="AW54" s="137"/>
      <c r="AX54" s="137"/>
      <c r="AY54" s="152">
        <v>1</v>
      </c>
      <c r="AZ54" s="152"/>
      <c r="BA54" s="129"/>
      <c r="BB54" s="129"/>
      <c r="BC54" s="129"/>
      <c r="BD54" s="129"/>
      <c r="BE54" s="129"/>
      <c r="BF54" s="129"/>
      <c r="BG54" s="129"/>
      <c r="BH54" s="129"/>
      <c r="BI54" s="130"/>
      <c r="BJ54" s="157" t="s">
        <v>16</v>
      </c>
      <c r="BK54" s="137"/>
      <c r="BL54" s="137"/>
      <c r="BM54" s="137"/>
      <c r="BN54" s="137"/>
      <c r="BO54" s="137"/>
      <c r="BP54" s="137"/>
      <c r="BQ54" s="137"/>
      <c r="BR54" s="137"/>
      <c r="BS54" s="152">
        <v>1</v>
      </c>
      <c r="BT54" s="152"/>
      <c r="BU54" s="129"/>
      <c r="BV54" s="129"/>
      <c r="BW54" s="129"/>
      <c r="BX54" s="129"/>
      <c r="BY54" s="129"/>
      <c r="BZ54" s="129"/>
      <c r="CA54" s="129"/>
      <c r="CB54" s="129"/>
      <c r="CC54" s="130"/>
    </row>
    <row r="55" spans="2:81" ht="7.5" customHeight="1">
      <c r="B55" s="157"/>
      <c r="C55" s="137"/>
      <c r="D55" s="137"/>
      <c r="E55" s="137"/>
      <c r="F55" s="137"/>
      <c r="G55" s="137"/>
      <c r="H55" s="137"/>
      <c r="I55" s="137"/>
      <c r="J55" s="137"/>
      <c r="K55" s="152"/>
      <c r="L55" s="152"/>
      <c r="M55" s="129"/>
      <c r="N55" s="129"/>
      <c r="O55" s="129"/>
      <c r="P55" s="129"/>
      <c r="Q55" s="129"/>
      <c r="R55" s="129"/>
      <c r="S55" s="129"/>
      <c r="T55" s="129"/>
      <c r="U55" s="130"/>
      <c r="V55" s="157"/>
      <c r="W55" s="137"/>
      <c r="X55" s="137"/>
      <c r="Y55" s="137"/>
      <c r="Z55" s="137"/>
      <c r="AA55" s="137"/>
      <c r="AB55" s="137"/>
      <c r="AC55" s="137"/>
      <c r="AD55" s="137"/>
      <c r="AE55" s="152"/>
      <c r="AF55" s="152"/>
      <c r="AG55" s="129"/>
      <c r="AH55" s="129"/>
      <c r="AI55" s="129"/>
      <c r="AJ55" s="129"/>
      <c r="AK55" s="129"/>
      <c r="AL55" s="129"/>
      <c r="AM55" s="129"/>
      <c r="AN55" s="129"/>
      <c r="AO55" s="130"/>
      <c r="AP55" s="157"/>
      <c r="AQ55" s="137"/>
      <c r="AR55" s="137"/>
      <c r="AS55" s="137"/>
      <c r="AT55" s="137"/>
      <c r="AU55" s="137"/>
      <c r="AV55" s="137"/>
      <c r="AW55" s="137"/>
      <c r="AX55" s="137"/>
      <c r="AY55" s="152"/>
      <c r="AZ55" s="152"/>
      <c r="BA55" s="129"/>
      <c r="BB55" s="129"/>
      <c r="BC55" s="129"/>
      <c r="BD55" s="129"/>
      <c r="BE55" s="129"/>
      <c r="BF55" s="129"/>
      <c r="BG55" s="129"/>
      <c r="BH55" s="129"/>
      <c r="BI55" s="130"/>
      <c r="BJ55" s="157"/>
      <c r="BK55" s="137"/>
      <c r="BL55" s="137"/>
      <c r="BM55" s="137"/>
      <c r="BN55" s="137"/>
      <c r="BO55" s="137"/>
      <c r="BP55" s="137"/>
      <c r="BQ55" s="137"/>
      <c r="BR55" s="137"/>
      <c r="BS55" s="152"/>
      <c r="BT55" s="152"/>
      <c r="BU55" s="129"/>
      <c r="BV55" s="129"/>
      <c r="BW55" s="129"/>
      <c r="BX55" s="129"/>
      <c r="BY55" s="129"/>
      <c r="BZ55" s="129"/>
      <c r="CA55" s="129"/>
      <c r="CB55" s="129"/>
      <c r="CC55" s="130"/>
    </row>
    <row r="56" spans="2:81" ht="7.5" customHeight="1">
      <c r="B56" s="158"/>
      <c r="C56" s="139"/>
      <c r="D56" s="139"/>
      <c r="E56" s="139"/>
      <c r="F56" s="139"/>
      <c r="G56" s="139"/>
      <c r="H56" s="139"/>
      <c r="I56" s="139"/>
      <c r="J56" s="139"/>
      <c r="K56" s="152"/>
      <c r="L56" s="152"/>
      <c r="M56" s="131"/>
      <c r="N56" s="131"/>
      <c r="O56" s="131"/>
      <c r="P56" s="131"/>
      <c r="Q56" s="131"/>
      <c r="R56" s="131"/>
      <c r="S56" s="131"/>
      <c r="T56" s="131"/>
      <c r="U56" s="132"/>
      <c r="V56" s="158"/>
      <c r="W56" s="139"/>
      <c r="X56" s="139"/>
      <c r="Y56" s="139"/>
      <c r="Z56" s="139"/>
      <c r="AA56" s="139"/>
      <c r="AB56" s="139"/>
      <c r="AC56" s="139"/>
      <c r="AD56" s="139"/>
      <c r="AE56" s="152"/>
      <c r="AF56" s="152"/>
      <c r="AG56" s="131"/>
      <c r="AH56" s="131"/>
      <c r="AI56" s="131"/>
      <c r="AJ56" s="131"/>
      <c r="AK56" s="131"/>
      <c r="AL56" s="131"/>
      <c r="AM56" s="131"/>
      <c r="AN56" s="131"/>
      <c r="AO56" s="132"/>
      <c r="AP56" s="158"/>
      <c r="AQ56" s="139"/>
      <c r="AR56" s="139"/>
      <c r="AS56" s="139"/>
      <c r="AT56" s="139"/>
      <c r="AU56" s="139"/>
      <c r="AV56" s="139"/>
      <c r="AW56" s="139"/>
      <c r="AX56" s="139"/>
      <c r="AY56" s="152"/>
      <c r="AZ56" s="152"/>
      <c r="BA56" s="131"/>
      <c r="BB56" s="131"/>
      <c r="BC56" s="131"/>
      <c r="BD56" s="131"/>
      <c r="BE56" s="131"/>
      <c r="BF56" s="131"/>
      <c r="BG56" s="131"/>
      <c r="BH56" s="131"/>
      <c r="BI56" s="132"/>
      <c r="BJ56" s="158"/>
      <c r="BK56" s="139"/>
      <c r="BL56" s="139"/>
      <c r="BM56" s="139"/>
      <c r="BN56" s="139"/>
      <c r="BO56" s="139"/>
      <c r="BP56" s="139"/>
      <c r="BQ56" s="139"/>
      <c r="BR56" s="139"/>
      <c r="BS56" s="152"/>
      <c r="BT56" s="152"/>
      <c r="BU56" s="131"/>
      <c r="BV56" s="131"/>
      <c r="BW56" s="131"/>
      <c r="BX56" s="131"/>
      <c r="BY56" s="131"/>
      <c r="BZ56" s="131"/>
      <c r="CA56" s="131"/>
      <c r="CB56" s="131"/>
      <c r="CC56" s="132"/>
    </row>
    <row r="57" spans="2:81" ht="7.5" customHeight="1">
      <c r="B57" s="141"/>
      <c r="C57" s="129"/>
      <c r="D57" s="129"/>
      <c r="E57" s="129"/>
      <c r="F57" s="129"/>
      <c r="G57" s="129"/>
      <c r="H57" s="129"/>
      <c r="I57" s="129"/>
      <c r="J57" s="129"/>
      <c r="K57" s="152">
        <v>2</v>
      </c>
      <c r="L57" s="152"/>
      <c r="M57" s="137" t="s">
        <v>16</v>
      </c>
      <c r="N57" s="137"/>
      <c r="O57" s="137"/>
      <c r="P57" s="137"/>
      <c r="Q57" s="137"/>
      <c r="R57" s="137"/>
      <c r="S57" s="137"/>
      <c r="T57" s="137"/>
      <c r="U57" s="138"/>
      <c r="V57" s="141"/>
      <c r="W57" s="129"/>
      <c r="X57" s="129"/>
      <c r="Y57" s="129"/>
      <c r="Z57" s="129"/>
      <c r="AA57" s="129"/>
      <c r="AB57" s="129"/>
      <c r="AC57" s="129"/>
      <c r="AD57" s="129"/>
      <c r="AE57" s="152">
        <v>2</v>
      </c>
      <c r="AF57" s="152"/>
      <c r="AG57" s="137" t="s">
        <v>16</v>
      </c>
      <c r="AH57" s="137"/>
      <c r="AI57" s="137"/>
      <c r="AJ57" s="137"/>
      <c r="AK57" s="137"/>
      <c r="AL57" s="137"/>
      <c r="AM57" s="137"/>
      <c r="AN57" s="137"/>
      <c r="AO57" s="138"/>
      <c r="AP57" s="141"/>
      <c r="AQ57" s="129"/>
      <c r="AR57" s="129"/>
      <c r="AS57" s="129"/>
      <c r="AT57" s="129"/>
      <c r="AU57" s="129"/>
      <c r="AV57" s="129"/>
      <c r="AW57" s="129"/>
      <c r="AX57" s="129"/>
      <c r="AY57" s="152">
        <v>2</v>
      </c>
      <c r="AZ57" s="152"/>
      <c r="BA57" s="137" t="s">
        <v>16</v>
      </c>
      <c r="BB57" s="137"/>
      <c r="BC57" s="137"/>
      <c r="BD57" s="137"/>
      <c r="BE57" s="137"/>
      <c r="BF57" s="137"/>
      <c r="BG57" s="137"/>
      <c r="BH57" s="137"/>
      <c r="BI57" s="138"/>
      <c r="BJ57" s="141"/>
      <c r="BK57" s="129"/>
      <c r="BL57" s="129"/>
      <c r="BM57" s="129"/>
      <c r="BN57" s="129"/>
      <c r="BO57" s="129"/>
      <c r="BP57" s="129"/>
      <c r="BQ57" s="129"/>
      <c r="BR57" s="129"/>
      <c r="BS57" s="152">
        <v>2</v>
      </c>
      <c r="BT57" s="152"/>
      <c r="BU57" s="137" t="s">
        <v>16</v>
      </c>
      <c r="BV57" s="137"/>
      <c r="BW57" s="137"/>
      <c r="BX57" s="137"/>
      <c r="BY57" s="137"/>
      <c r="BZ57" s="137"/>
      <c r="CA57" s="137"/>
      <c r="CB57" s="137"/>
      <c r="CC57" s="138"/>
    </row>
    <row r="58" spans="2:81" ht="7.5" customHeight="1">
      <c r="B58" s="141"/>
      <c r="C58" s="129"/>
      <c r="D58" s="129"/>
      <c r="E58" s="129"/>
      <c r="F58" s="129"/>
      <c r="G58" s="129"/>
      <c r="H58" s="129"/>
      <c r="I58" s="129"/>
      <c r="J58" s="129"/>
      <c r="K58" s="152"/>
      <c r="L58" s="152"/>
      <c r="M58" s="137"/>
      <c r="N58" s="137"/>
      <c r="O58" s="137"/>
      <c r="P58" s="137"/>
      <c r="Q58" s="137"/>
      <c r="R58" s="137"/>
      <c r="S58" s="137"/>
      <c r="T58" s="137"/>
      <c r="U58" s="138"/>
      <c r="V58" s="141"/>
      <c r="W58" s="129"/>
      <c r="X58" s="129"/>
      <c r="Y58" s="129"/>
      <c r="Z58" s="129"/>
      <c r="AA58" s="129"/>
      <c r="AB58" s="129"/>
      <c r="AC58" s="129"/>
      <c r="AD58" s="129"/>
      <c r="AE58" s="152"/>
      <c r="AF58" s="152"/>
      <c r="AG58" s="137"/>
      <c r="AH58" s="137"/>
      <c r="AI58" s="137"/>
      <c r="AJ58" s="137"/>
      <c r="AK58" s="137"/>
      <c r="AL58" s="137"/>
      <c r="AM58" s="137"/>
      <c r="AN58" s="137"/>
      <c r="AO58" s="138"/>
      <c r="AP58" s="141"/>
      <c r="AQ58" s="129"/>
      <c r="AR58" s="129"/>
      <c r="AS58" s="129"/>
      <c r="AT58" s="129"/>
      <c r="AU58" s="129"/>
      <c r="AV58" s="129"/>
      <c r="AW58" s="129"/>
      <c r="AX58" s="129"/>
      <c r="AY58" s="152"/>
      <c r="AZ58" s="152"/>
      <c r="BA58" s="137"/>
      <c r="BB58" s="137"/>
      <c r="BC58" s="137"/>
      <c r="BD58" s="137"/>
      <c r="BE58" s="137"/>
      <c r="BF58" s="137"/>
      <c r="BG58" s="137"/>
      <c r="BH58" s="137"/>
      <c r="BI58" s="138"/>
      <c r="BJ58" s="141"/>
      <c r="BK58" s="129"/>
      <c r="BL58" s="129"/>
      <c r="BM58" s="129"/>
      <c r="BN58" s="129"/>
      <c r="BO58" s="129"/>
      <c r="BP58" s="129"/>
      <c r="BQ58" s="129"/>
      <c r="BR58" s="129"/>
      <c r="BS58" s="152"/>
      <c r="BT58" s="152"/>
      <c r="BU58" s="137"/>
      <c r="BV58" s="137"/>
      <c r="BW58" s="137"/>
      <c r="BX58" s="137"/>
      <c r="BY58" s="137"/>
      <c r="BZ58" s="137"/>
      <c r="CA58" s="137"/>
      <c r="CB58" s="137"/>
      <c r="CC58" s="138"/>
    </row>
    <row r="59" spans="2:81" ht="7.5" customHeight="1">
      <c r="B59" s="142"/>
      <c r="C59" s="131"/>
      <c r="D59" s="131"/>
      <c r="E59" s="131"/>
      <c r="F59" s="131"/>
      <c r="G59" s="131"/>
      <c r="H59" s="131"/>
      <c r="I59" s="131"/>
      <c r="J59" s="131"/>
      <c r="K59" s="152"/>
      <c r="L59" s="152"/>
      <c r="M59" s="139"/>
      <c r="N59" s="139"/>
      <c r="O59" s="139"/>
      <c r="P59" s="139"/>
      <c r="Q59" s="139"/>
      <c r="R59" s="139"/>
      <c r="S59" s="139"/>
      <c r="T59" s="139"/>
      <c r="U59" s="140"/>
      <c r="V59" s="142"/>
      <c r="W59" s="131"/>
      <c r="X59" s="131"/>
      <c r="Y59" s="131"/>
      <c r="Z59" s="131"/>
      <c r="AA59" s="131"/>
      <c r="AB59" s="131"/>
      <c r="AC59" s="131"/>
      <c r="AD59" s="131"/>
      <c r="AE59" s="152"/>
      <c r="AF59" s="152"/>
      <c r="AG59" s="139"/>
      <c r="AH59" s="139"/>
      <c r="AI59" s="139"/>
      <c r="AJ59" s="139"/>
      <c r="AK59" s="139"/>
      <c r="AL59" s="139"/>
      <c r="AM59" s="139"/>
      <c r="AN59" s="139"/>
      <c r="AO59" s="140"/>
      <c r="AP59" s="142"/>
      <c r="AQ59" s="131"/>
      <c r="AR59" s="131"/>
      <c r="AS59" s="131"/>
      <c r="AT59" s="131"/>
      <c r="AU59" s="131"/>
      <c r="AV59" s="131"/>
      <c r="AW59" s="131"/>
      <c r="AX59" s="131"/>
      <c r="AY59" s="152"/>
      <c r="AZ59" s="152"/>
      <c r="BA59" s="139"/>
      <c r="BB59" s="139"/>
      <c r="BC59" s="139"/>
      <c r="BD59" s="139"/>
      <c r="BE59" s="139"/>
      <c r="BF59" s="139"/>
      <c r="BG59" s="139"/>
      <c r="BH59" s="139"/>
      <c r="BI59" s="140"/>
      <c r="BJ59" s="142"/>
      <c r="BK59" s="131"/>
      <c r="BL59" s="131"/>
      <c r="BM59" s="131"/>
      <c r="BN59" s="131"/>
      <c r="BO59" s="131"/>
      <c r="BP59" s="131"/>
      <c r="BQ59" s="131"/>
      <c r="BR59" s="131"/>
      <c r="BS59" s="152"/>
      <c r="BT59" s="152"/>
      <c r="BU59" s="139"/>
      <c r="BV59" s="139"/>
      <c r="BW59" s="139"/>
      <c r="BX59" s="139"/>
      <c r="BY59" s="139"/>
      <c r="BZ59" s="139"/>
      <c r="CA59" s="139"/>
      <c r="CB59" s="139"/>
      <c r="CC59" s="140"/>
    </row>
    <row r="60" spans="2:81" ht="7.5" customHeight="1">
      <c r="B60" s="157" t="s">
        <v>16</v>
      </c>
      <c r="C60" s="137"/>
      <c r="D60" s="137"/>
      <c r="E60" s="137"/>
      <c r="F60" s="137"/>
      <c r="G60" s="137"/>
      <c r="H60" s="137"/>
      <c r="I60" s="137"/>
      <c r="J60" s="137"/>
      <c r="K60" s="152">
        <v>3</v>
      </c>
      <c r="L60" s="152"/>
      <c r="M60" s="129"/>
      <c r="N60" s="129"/>
      <c r="O60" s="129"/>
      <c r="P60" s="129"/>
      <c r="Q60" s="129"/>
      <c r="R60" s="129"/>
      <c r="S60" s="129"/>
      <c r="T60" s="129"/>
      <c r="U60" s="130"/>
      <c r="V60" s="157" t="s">
        <v>16</v>
      </c>
      <c r="W60" s="137"/>
      <c r="X60" s="137"/>
      <c r="Y60" s="137"/>
      <c r="Z60" s="137"/>
      <c r="AA60" s="137"/>
      <c r="AB60" s="137"/>
      <c r="AC60" s="137"/>
      <c r="AD60" s="137"/>
      <c r="AE60" s="152">
        <v>3</v>
      </c>
      <c r="AF60" s="152"/>
      <c r="AG60" s="129"/>
      <c r="AH60" s="129"/>
      <c r="AI60" s="129"/>
      <c r="AJ60" s="129"/>
      <c r="AK60" s="129"/>
      <c r="AL60" s="129"/>
      <c r="AM60" s="129"/>
      <c r="AN60" s="129"/>
      <c r="AO60" s="130"/>
      <c r="AP60" s="157" t="s">
        <v>16</v>
      </c>
      <c r="AQ60" s="137"/>
      <c r="AR60" s="137"/>
      <c r="AS60" s="137"/>
      <c r="AT60" s="137"/>
      <c r="AU60" s="137"/>
      <c r="AV60" s="137"/>
      <c r="AW60" s="137"/>
      <c r="AX60" s="137"/>
      <c r="AY60" s="152">
        <v>3</v>
      </c>
      <c r="AZ60" s="152"/>
      <c r="BA60" s="129"/>
      <c r="BB60" s="129"/>
      <c r="BC60" s="129"/>
      <c r="BD60" s="129"/>
      <c r="BE60" s="129"/>
      <c r="BF60" s="129"/>
      <c r="BG60" s="129"/>
      <c r="BH60" s="129"/>
      <c r="BI60" s="130"/>
      <c r="BJ60" s="157" t="s">
        <v>16</v>
      </c>
      <c r="BK60" s="137"/>
      <c r="BL60" s="137"/>
      <c r="BM60" s="137"/>
      <c r="BN60" s="137"/>
      <c r="BO60" s="137"/>
      <c r="BP60" s="137"/>
      <c r="BQ60" s="137"/>
      <c r="BR60" s="137"/>
      <c r="BS60" s="152">
        <v>3</v>
      </c>
      <c r="BT60" s="152"/>
      <c r="BU60" s="129"/>
      <c r="BV60" s="129"/>
      <c r="BW60" s="129"/>
      <c r="BX60" s="129"/>
      <c r="BY60" s="129"/>
      <c r="BZ60" s="129"/>
      <c r="CA60" s="129"/>
      <c r="CB60" s="129"/>
      <c r="CC60" s="130"/>
    </row>
    <row r="61" spans="2:81" ht="7.5" customHeight="1">
      <c r="B61" s="157"/>
      <c r="C61" s="137"/>
      <c r="D61" s="137"/>
      <c r="E61" s="137"/>
      <c r="F61" s="137"/>
      <c r="G61" s="137"/>
      <c r="H61" s="137"/>
      <c r="I61" s="137"/>
      <c r="J61" s="137"/>
      <c r="K61" s="152"/>
      <c r="L61" s="152"/>
      <c r="M61" s="129"/>
      <c r="N61" s="129"/>
      <c r="O61" s="129"/>
      <c r="P61" s="129"/>
      <c r="Q61" s="129"/>
      <c r="R61" s="129"/>
      <c r="S61" s="129"/>
      <c r="T61" s="129"/>
      <c r="U61" s="130"/>
      <c r="V61" s="157"/>
      <c r="W61" s="137"/>
      <c r="X61" s="137"/>
      <c r="Y61" s="137"/>
      <c r="Z61" s="137"/>
      <c r="AA61" s="137"/>
      <c r="AB61" s="137"/>
      <c r="AC61" s="137"/>
      <c r="AD61" s="137"/>
      <c r="AE61" s="152"/>
      <c r="AF61" s="152"/>
      <c r="AG61" s="129"/>
      <c r="AH61" s="129"/>
      <c r="AI61" s="129"/>
      <c r="AJ61" s="129"/>
      <c r="AK61" s="129"/>
      <c r="AL61" s="129"/>
      <c r="AM61" s="129"/>
      <c r="AN61" s="129"/>
      <c r="AO61" s="130"/>
      <c r="AP61" s="157"/>
      <c r="AQ61" s="137"/>
      <c r="AR61" s="137"/>
      <c r="AS61" s="137"/>
      <c r="AT61" s="137"/>
      <c r="AU61" s="137"/>
      <c r="AV61" s="137"/>
      <c r="AW61" s="137"/>
      <c r="AX61" s="137"/>
      <c r="AY61" s="152"/>
      <c r="AZ61" s="152"/>
      <c r="BA61" s="129"/>
      <c r="BB61" s="129"/>
      <c r="BC61" s="129"/>
      <c r="BD61" s="129"/>
      <c r="BE61" s="129"/>
      <c r="BF61" s="129"/>
      <c r="BG61" s="129"/>
      <c r="BH61" s="129"/>
      <c r="BI61" s="130"/>
      <c r="BJ61" s="157"/>
      <c r="BK61" s="137"/>
      <c r="BL61" s="137"/>
      <c r="BM61" s="137"/>
      <c r="BN61" s="137"/>
      <c r="BO61" s="137"/>
      <c r="BP61" s="137"/>
      <c r="BQ61" s="137"/>
      <c r="BR61" s="137"/>
      <c r="BS61" s="152"/>
      <c r="BT61" s="152"/>
      <c r="BU61" s="129"/>
      <c r="BV61" s="129"/>
      <c r="BW61" s="129"/>
      <c r="BX61" s="129"/>
      <c r="BY61" s="129"/>
      <c r="BZ61" s="129"/>
      <c r="CA61" s="129"/>
      <c r="CB61" s="129"/>
      <c r="CC61" s="130"/>
    </row>
    <row r="62" spans="2:81" ht="7.5" customHeight="1">
      <c r="B62" s="158"/>
      <c r="C62" s="139"/>
      <c r="D62" s="139"/>
      <c r="E62" s="139"/>
      <c r="F62" s="139"/>
      <c r="G62" s="139"/>
      <c r="H62" s="139"/>
      <c r="I62" s="139"/>
      <c r="J62" s="139"/>
      <c r="K62" s="152"/>
      <c r="L62" s="152"/>
      <c r="M62" s="131"/>
      <c r="N62" s="131"/>
      <c r="O62" s="131"/>
      <c r="P62" s="131"/>
      <c r="Q62" s="131"/>
      <c r="R62" s="131"/>
      <c r="S62" s="131"/>
      <c r="T62" s="131"/>
      <c r="U62" s="132"/>
      <c r="V62" s="158"/>
      <c r="W62" s="139"/>
      <c r="X62" s="139"/>
      <c r="Y62" s="139"/>
      <c r="Z62" s="139"/>
      <c r="AA62" s="139"/>
      <c r="AB62" s="139"/>
      <c r="AC62" s="139"/>
      <c r="AD62" s="139"/>
      <c r="AE62" s="152"/>
      <c r="AF62" s="152"/>
      <c r="AG62" s="131"/>
      <c r="AH62" s="131"/>
      <c r="AI62" s="131"/>
      <c r="AJ62" s="131"/>
      <c r="AK62" s="131"/>
      <c r="AL62" s="131"/>
      <c r="AM62" s="131"/>
      <c r="AN62" s="131"/>
      <c r="AO62" s="132"/>
      <c r="AP62" s="158"/>
      <c r="AQ62" s="139"/>
      <c r="AR62" s="139"/>
      <c r="AS62" s="139"/>
      <c r="AT62" s="139"/>
      <c r="AU62" s="139"/>
      <c r="AV62" s="139"/>
      <c r="AW62" s="139"/>
      <c r="AX62" s="139"/>
      <c r="AY62" s="152"/>
      <c r="AZ62" s="152"/>
      <c r="BA62" s="131"/>
      <c r="BB62" s="131"/>
      <c r="BC62" s="131"/>
      <c r="BD62" s="131"/>
      <c r="BE62" s="131"/>
      <c r="BF62" s="131"/>
      <c r="BG62" s="131"/>
      <c r="BH62" s="131"/>
      <c r="BI62" s="132"/>
      <c r="BJ62" s="158"/>
      <c r="BK62" s="139"/>
      <c r="BL62" s="139"/>
      <c r="BM62" s="139"/>
      <c r="BN62" s="139"/>
      <c r="BO62" s="139"/>
      <c r="BP62" s="139"/>
      <c r="BQ62" s="139"/>
      <c r="BR62" s="139"/>
      <c r="BS62" s="152"/>
      <c r="BT62" s="152"/>
      <c r="BU62" s="131"/>
      <c r="BV62" s="131"/>
      <c r="BW62" s="131"/>
      <c r="BX62" s="131"/>
      <c r="BY62" s="131"/>
      <c r="BZ62" s="131"/>
      <c r="CA62" s="131"/>
      <c r="CB62" s="131"/>
      <c r="CC62" s="132"/>
    </row>
    <row r="63" spans="2:81" ht="7.5" customHeight="1">
      <c r="B63" s="141"/>
      <c r="C63" s="129"/>
      <c r="D63" s="129"/>
      <c r="E63" s="129"/>
      <c r="F63" s="129"/>
      <c r="G63" s="129"/>
      <c r="H63" s="129"/>
      <c r="I63" s="129"/>
      <c r="J63" s="129"/>
      <c r="K63" s="152">
        <v>4</v>
      </c>
      <c r="L63" s="152"/>
      <c r="M63" s="137" t="s">
        <v>16</v>
      </c>
      <c r="N63" s="137"/>
      <c r="O63" s="137"/>
      <c r="P63" s="137"/>
      <c r="Q63" s="137"/>
      <c r="R63" s="137"/>
      <c r="S63" s="137"/>
      <c r="T63" s="137"/>
      <c r="U63" s="138"/>
      <c r="V63" s="141"/>
      <c r="W63" s="129"/>
      <c r="X63" s="129"/>
      <c r="Y63" s="129"/>
      <c r="Z63" s="129"/>
      <c r="AA63" s="129"/>
      <c r="AB63" s="129"/>
      <c r="AC63" s="129"/>
      <c r="AD63" s="129"/>
      <c r="AE63" s="152">
        <v>4</v>
      </c>
      <c r="AF63" s="152"/>
      <c r="AG63" s="137" t="s">
        <v>16</v>
      </c>
      <c r="AH63" s="137"/>
      <c r="AI63" s="137"/>
      <c r="AJ63" s="137"/>
      <c r="AK63" s="137"/>
      <c r="AL63" s="137"/>
      <c r="AM63" s="137"/>
      <c r="AN63" s="137"/>
      <c r="AO63" s="138"/>
      <c r="AP63" s="141"/>
      <c r="AQ63" s="129"/>
      <c r="AR63" s="129"/>
      <c r="AS63" s="129"/>
      <c r="AT63" s="129"/>
      <c r="AU63" s="129"/>
      <c r="AV63" s="129"/>
      <c r="AW63" s="129"/>
      <c r="AX63" s="129"/>
      <c r="AY63" s="152">
        <v>4</v>
      </c>
      <c r="AZ63" s="152"/>
      <c r="BA63" s="137" t="s">
        <v>16</v>
      </c>
      <c r="BB63" s="137"/>
      <c r="BC63" s="137"/>
      <c r="BD63" s="137"/>
      <c r="BE63" s="137"/>
      <c r="BF63" s="137"/>
      <c r="BG63" s="137"/>
      <c r="BH63" s="137"/>
      <c r="BI63" s="138"/>
      <c r="BJ63" s="141"/>
      <c r="BK63" s="129"/>
      <c r="BL63" s="129"/>
      <c r="BM63" s="129"/>
      <c r="BN63" s="129"/>
      <c r="BO63" s="129"/>
      <c r="BP63" s="129"/>
      <c r="BQ63" s="129"/>
      <c r="BR63" s="129"/>
      <c r="BS63" s="152">
        <v>4</v>
      </c>
      <c r="BT63" s="152"/>
      <c r="BU63" s="137" t="s">
        <v>16</v>
      </c>
      <c r="BV63" s="137"/>
      <c r="BW63" s="137"/>
      <c r="BX63" s="137"/>
      <c r="BY63" s="137"/>
      <c r="BZ63" s="137"/>
      <c r="CA63" s="137"/>
      <c r="CB63" s="137"/>
      <c r="CC63" s="138"/>
    </row>
    <row r="64" spans="2:81" ht="7.5" customHeight="1">
      <c r="B64" s="141"/>
      <c r="C64" s="129"/>
      <c r="D64" s="129"/>
      <c r="E64" s="129"/>
      <c r="F64" s="129"/>
      <c r="G64" s="129"/>
      <c r="H64" s="129"/>
      <c r="I64" s="129"/>
      <c r="J64" s="129"/>
      <c r="K64" s="152"/>
      <c r="L64" s="152"/>
      <c r="M64" s="137"/>
      <c r="N64" s="137"/>
      <c r="O64" s="137"/>
      <c r="P64" s="137"/>
      <c r="Q64" s="137"/>
      <c r="R64" s="137"/>
      <c r="S64" s="137"/>
      <c r="T64" s="137"/>
      <c r="U64" s="138"/>
      <c r="V64" s="141"/>
      <c r="W64" s="129"/>
      <c r="X64" s="129"/>
      <c r="Y64" s="129"/>
      <c r="Z64" s="129"/>
      <c r="AA64" s="129"/>
      <c r="AB64" s="129"/>
      <c r="AC64" s="129"/>
      <c r="AD64" s="129"/>
      <c r="AE64" s="152"/>
      <c r="AF64" s="152"/>
      <c r="AG64" s="137"/>
      <c r="AH64" s="137"/>
      <c r="AI64" s="137"/>
      <c r="AJ64" s="137"/>
      <c r="AK64" s="137"/>
      <c r="AL64" s="137"/>
      <c r="AM64" s="137"/>
      <c r="AN64" s="137"/>
      <c r="AO64" s="138"/>
      <c r="AP64" s="141"/>
      <c r="AQ64" s="129"/>
      <c r="AR64" s="129"/>
      <c r="AS64" s="129"/>
      <c r="AT64" s="129"/>
      <c r="AU64" s="129"/>
      <c r="AV64" s="129"/>
      <c r="AW64" s="129"/>
      <c r="AX64" s="129"/>
      <c r="AY64" s="152"/>
      <c r="AZ64" s="152"/>
      <c r="BA64" s="137"/>
      <c r="BB64" s="137"/>
      <c r="BC64" s="137"/>
      <c r="BD64" s="137"/>
      <c r="BE64" s="137"/>
      <c r="BF64" s="137"/>
      <c r="BG64" s="137"/>
      <c r="BH64" s="137"/>
      <c r="BI64" s="138"/>
      <c r="BJ64" s="141"/>
      <c r="BK64" s="129"/>
      <c r="BL64" s="129"/>
      <c r="BM64" s="129"/>
      <c r="BN64" s="129"/>
      <c r="BO64" s="129"/>
      <c r="BP64" s="129"/>
      <c r="BQ64" s="129"/>
      <c r="BR64" s="129"/>
      <c r="BS64" s="152"/>
      <c r="BT64" s="152"/>
      <c r="BU64" s="137"/>
      <c r="BV64" s="137"/>
      <c r="BW64" s="137"/>
      <c r="BX64" s="137"/>
      <c r="BY64" s="137"/>
      <c r="BZ64" s="137"/>
      <c r="CA64" s="137"/>
      <c r="CB64" s="137"/>
      <c r="CC64" s="138"/>
    </row>
    <row r="65" spans="2:81" ht="7.5" customHeight="1">
      <c r="B65" s="142"/>
      <c r="C65" s="131"/>
      <c r="D65" s="131"/>
      <c r="E65" s="131"/>
      <c r="F65" s="131"/>
      <c r="G65" s="131"/>
      <c r="H65" s="131"/>
      <c r="I65" s="131"/>
      <c r="J65" s="131"/>
      <c r="K65" s="152"/>
      <c r="L65" s="152"/>
      <c r="M65" s="139"/>
      <c r="N65" s="139"/>
      <c r="O65" s="139"/>
      <c r="P65" s="139"/>
      <c r="Q65" s="139"/>
      <c r="R65" s="139"/>
      <c r="S65" s="139"/>
      <c r="T65" s="139"/>
      <c r="U65" s="140"/>
      <c r="V65" s="142"/>
      <c r="W65" s="131"/>
      <c r="X65" s="131"/>
      <c r="Y65" s="131"/>
      <c r="Z65" s="131"/>
      <c r="AA65" s="131"/>
      <c r="AB65" s="131"/>
      <c r="AC65" s="131"/>
      <c r="AD65" s="131"/>
      <c r="AE65" s="152"/>
      <c r="AF65" s="152"/>
      <c r="AG65" s="139"/>
      <c r="AH65" s="139"/>
      <c r="AI65" s="139"/>
      <c r="AJ65" s="139"/>
      <c r="AK65" s="139"/>
      <c r="AL65" s="139"/>
      <c r="AM65" s="139"/>
      <c r="AN65" s="139"/>
      <c r="AO65" s="140"/>
      <c r="AP65" s="142"/>
      <c r="AQ65" s="131"/>
      <c r="AR65" s="131"/>
      <c r="AS65" s="131"/>
      <c r="AT65" s="131"/>
      <c r="AU65" s="131"/>
      <c r="AV65" s="131"/>
      <c r="AW65" s="131"/>
      <c r="AX65" s="131"/>
      <c r="AY65" s="152"/>
      <c r="AZ65" s="152"/>
      <c r="BA65" s="139"/>
      <c r="BB65" s="139"/>
      <c r="BC65" s="139"/>
      <c r="BD65" s="139"/>
      <c r="BE65" s="139"/>
      <c r="BF65" s="139"/>
      <c r="BG65" s="139"/>
      <c r="BH65" s="139"/>
      <c r="BI65" s="140"/>
      <c r="BJ65" s="142"/>
      <c r="BK65" s="131"/>
      <c r="BL65" s="131"/>
      <c r="BM65" s="131"/>
      <c r="BN65" s="131"/>
      <c r="BO65" s="131"/>
      <c r="BP65" s="131"/>
      <c r="BQ65" s="131"/>
      <c r="BR65" s="131"/>
      <c r="BS65" s="152"/>
      <c r="BT65" s="152"/>
      <c r="BU65" s="139"/>
      <c r="BV65" s="139"/>
      <c r="BW65" s="139"/>
      <c r="BX65" s="139"/>
      <c r="BY65" s="139"/>
      <c r="BZ65" s="139"/>
      <c r="CA65" s="139"/>
      <c r="CB65" s="139"/>
      <c r="CC65" s="140"/>
    </row>
    <row r="66" spans="2:81" ht="7.5" customHeight="1">
      <c r="B66" s="157" t="s">
        <v>16</v>
      </c>
      <c r="C66" s="137"/>
      <c r="D66" s="137"/>
      <c r="E66" s="137"/>
      <c r="F66" s="137"/>
      <c r="G66" s="137"/>
      <c r="H66" s="137"/>
      <c r="I66" s="137"/>
      <c r="J66" s="137"/>
      <c r="K66" s="152">
        <v>5</v>
      </c>
      <c r="L66" s="152"/>
      <c r="M66" s="129"/>
      <c r="N66" s="129"/>
      <c r="O66" s="129"/>
      <c r="P66" s="129"/>
      <c r="Q66" s="129"/>
      <c r="R66" s="129"/>
      <c r="S66" s="129"/>
      <c r="T66" s="129"/>
      <c r="U66" s="130"/>
      <c r="V66" s="157" t="s">
        <v>16</v>
      </c>
      <c r="W66" s="137"/>
      <c r="X66" s="137"/>
      <c r="Y66" s="137"/>
      <c r="Z66" s="137"/>
      <c r="AA66" s="137"/>
      <c r="AB66" s="137"/>
      <c r="AC66" s="137"/>
      <c r="AD66" s="137"/>
      <c r="AE66" s="152">
        <v>5</v>
      </c>
      <c r="AF66" s="152"/>
      <c r="AG66" s="129"/>
      <c r="AH66" s="129"/>
      <c r="AI66" s="129"/>
      <c r="AJ66" s="129"/>
      <c r="AK66" s="129"/>
      <c r="AL66" s="129"/>
      <c r="AM66" s="129"/>
      <c r="AN66" s="129"/>
      <c r="AO66" s="130"/>
      <c r="AP66" s="157" t="s">
        <v>16</v>
      </c>
      <c r="AQ66" s="137"/>
      <c r="AR66" s="137"/>
      <c r="AS66" s="137"/>
      <c r="AT66" s="137"/>
      <c r="AU66" s="137"/>
      <c r="AV66" s="137"/>
      <c r="AW66" s="137"/>
      <c r="AX66" s="137"/>
      <c r="AY66" s="152">
        <v>5</v>
      </c>
      <c r="AZ66" s="152"/>
      <c r="BA66" s="129"/>
      <c r="BB66" s="129"/>
      <c r="BC66" s="129"/>
      <c r="BD66" s="129"/>
      <c r="BE66" s="129"/>
      <c r="BF66" s="129"/>
      <c r="BG66" s="129"/>
      <c r="BH66" s="129"/>
      <c r="BI66" s="130"/>
      <c r="BJ66" s="157" t="s">
        <v>16</v>
      </c>
      <c r="BK66" s="137"/>
      <c r="BL66" s="137"/>
      <c r="BM66" s="137"/>
      <c r="BN66" s="137"/>
      <c r="BO66" s="137"/>
      <c r="BP66" s="137"/>
      <c r="BQ66" s="137"/>
      <c r="BR66" s="137"/>
      <c r="BS66" s="152">
        <v>5</v>
      </c>
      <c r="BT66" s="152"/>
      <c r="BU66" s="129"/>
      <c r="BV66" s="129"/>
      <c r="BW66" s="129"/>
      <c r="BX66" s="129"/>
      <c r="BY66" s="129"/>
      <c r="BZ66" s="129"/>
      <c r="CA66" s="129"/>
      <c r="CB66" s="129"/>
      <c r="CC66" s="130"/>
    </row>
    <row r="67" spans="2:81" ht="7.5" customHeight="1">
      <c r="B67" s="157"/>
      <c r="C67" s="137"/>
      <c r="D67" s="137"/>
      <c r="E67" s="137"/>
      <c r="F67" s="137"/>
      <c r="G67" s="137"/>
      <c r="H67" s="137"/>
      <c r="I67" s="137"/>
      <c r="J67" s="137"/>
      <c r="K67" s="152"/>
      <c r="L67" s="152"/>
      <c r="M67" s="129"/>
      <c r="N67" s="129"/>
      <c r="O67" s="129"/>
      <c r="P67" s="129"/>
      <c r="Q67" s="129"/>
      <c r="R67" s="129"/>
      <c r="S67" s="129"/>
      <c r="T67" s="129"/>
      <c r="U67" s="130"/>
      <c r="V67" s="157"/>
      <c r="W67" s="137"/>
      <c r="X67" s="137"/>
      <c r="Y67" s="137"/>
      <c r="Z67" s="137"/>
      <c r="AA67" s="137"/>
      <c r="AB67" s="137"/>
      <c r="AC67" s="137"/>
      <c r="AD67" s="137"/>
      <c r="AE67" s="152"/>
      <c r="AF67" s="152"/>
      <c r="AG67" s="129"/>
      <c r="AH67" s="129"/>
      <c r="AI67" s="129"/>
      <c r="AJ67" s="129"/>
      <c r="AK67" s="129"/>
      <c r="AL67" s="129"/>
      <c r="AM67" s="129"/>
      <c r="AN67" s="129"/>
      <c r="AO67" s="130"/>
      <c r="AP67" s="157"/>
      <c r="AQ67" s="137"/>
      <c r="AR67" s="137"/>
      <c r="AS67" s="137"/>
      <c r="AT67" s="137"/>
      <c r="AU67" s="137"/>
      <c r="AV67" s="137"/>
      <c r="AW67" s="137"/>
      <c r="AX67" s="137"/>
      <c r="AY67" s="152"/>
      <c r="AZ67" s="152"/>
      <c r="BA67" s="129"/>
      <c r="BB67" s="129"/>
      <c r="BC67" s="129"/>
      <c r="BD67" s="129"/>
      <c r="BE67" s="129"/>
      <c r="BF67" s="129"/>
      <c r="BG67" s="129"/>
      <c r="BH67" s="129"/>
      <c r="BI67" s="130"/>
      <c r="BJ67" s="157"/>
      <c r="BK67" s="137"/>
      <c r="BL67" s="137"/>
      <c r="BM67" s="137"/>
      <c r="BN67" s="137"/>
      <c r="BO67" s="137"/>
      <c r="BP67" s="137"/>
      <c r="BQ67" s="137"/>
      <c r="BR67" s="137"/>
      <c r="BS67" s="152"/>
      <c r="BT67" s="152"/>
      <c r="BU67" s="129"/>
      <c r="BV67" s="129"/>
      <c r="BW67" s="129"/>
      <c r="BX67" s="129"/>
      <c r="BY67" s="129"/>
      <c r="BZ67" s="129"/>
      <c r="CA67" s="129"/>
      <c r="CB67" s="129"/>
      <c r="CC67" s="130"/>
    </row>
    <row r="68" spans="2:81" ht="7.5" customHeight="1">
      <c r="B68" s="158"/>
      <c r="C68" s="139"/>
      <c r="D68" s="139"/>
      <c r="E68" s="139"/>
      <c r="F68" s="139"/>
      <c r="G68" s="139"/>
      <c r="H68" s="139"/>
      <c r="I68" s="139"/>
      <c r="J68" s="139"/>
      <c r="K68" s="152"/>
      <c r="L68" s="152"/>
      <c r="M68" s="131"/>
      <c r="N68" s="131"/>
      <c r="O68" s="131"/>
      <c r="P68" s="131"/>
      <c r="Q68" s="131"/>
      <c r="R68" s="131"/>
      <c r="S68" s="131"/>
      <c r="T68" s="131"/>
      <c r="U68" s="132"/>
      <c r="V68" s="158"/>
      <c r="W68" s="139"/>
      <c r="X68" s="139"/>
      <c r="Y68" s="139"/>
      <c r="Z68" s="139"/>
      <c r="AA68" s="139"/>
      <c r="AB68" s="139"/>
      <c r="AC68" s="139"/>
      <c r="AD68" s="139"/>
      <c r="AE68" s="152"/>
      <c r="AF68" s="152"/>
      <c r="AG68" s="131"/>
      <c r="AH68" s="131"/>
      <c r="AI68" s="131"/>
      <c r="AJ68" s="131"/>
      <c r="AK68" s="131"/>
      <c r="AL68" s="131"/>
      <c r="AM68" s="131"/>
      <c r="AN68" s="131"/>
      <c r="AO68" s="132"/>
      <c r="AP68" s="158"/>
      <c r="AQ68" s="139"/>
      <c r="AR68" s="139"/>
      <c r="AS68" s="139"/>
      <c r="AT68" s="139"/>
      <c r="AU68" s="139"/>
      <c r="AV68" s="139"/>
      <c r="AW68" s="139"/>
      <c r="AX68" s="139"/>
      <c r="AY68" s="152"/>
      <c r="AZ68" s="152"/>
      <c r="BA68" s="131"/>
      <c r="BB68" s="131"/>
      <c r="BC68" s="131"/>
      <c r="BD68" s="131"/>
      <c r="BE68" s="131"/>
      <c r="BF68" s="131"/>
      <c r="BG68" s="131"/>
      <c r="BH68" s="131"/>
      <c r="BI68" s="132"/>
      <c r="BJ68" s="158"/>
      <c r="BK68" s="139"/>
      <c r="BL68" s="139"/>
      <c r="BM68" s="139"/>
      <c r="BN68" s="139"/>
      <c r="BO68" s="139"/>
      <c r="BP68" s="139"/>
      <c r="BQ68" s="139"/>
      <c r="BR68" s="139"/>
      <c r="BS68" s="152"/>
      <c r="BT68" s="152"/>
      <c r="BU68" s="131"/>
      <c r="BV68" s="131"/>
      <c r="BW68" s="131"/>
      <c r="BX68" s="131"/>
      <c r="BY68" s="131"/>
      <c r="BZ68" s="131"/>
      <c r="CA68" s="131"/>
      <c r="CB68" s="131"/>
      <c r="CC68" s="132"/>
    </row>
    <row r="69" spans="2:81" ht="7.5" customHeight="1">
      <c r="B69" s="133" t="s">
        <v>17</v>
      </c>
      <c r="C69" s="134"/>
      <c r="D69" s="134"/>
      <c r="E69" s="134"/>
      <c r="F69" s="134"/>
      <c r="G69" s="134"/>
      <c r="H69" s="134"/>
      <c r="I69" s="134"/>
      <c r="J69" s="134"/>
      <c r="K69" s="128" t="s">
        <v>4</v>
      </c>
      <c r="L69" s="128"/>
      <c r="M69" s="129"/>
      <c r="N69" s="129"/>
      <c r="O69" s="129"/>
      <c r="P69" s="129"/>
      <c r="Q69" s="129"/>
      <c r="R69" s="129"/>
      <c r="S69" s="129"/>
      <c r="T69" s="129"/>
      <c r="U69" s="130"/>
      <c r="V69" s="133" t="s">
        <v>17</v>
      </c>
      <c r="W69" s="134"/>
      <c r="X69" s="134"/>
      <c r="Y69" s="134"/>
      <c r="Z69" s="134"/>
      <c r="AA69" s="134"/>
      <c r="AB69" s="134"/>
      <c r="AC69" s="134"/>
      <c r="AD69" s="134"/>
      <c r="AE69" s="128" t="s">
        <v>4</v>
      </c>
      <c r="AF69" s="128"/>
      <c r="AG69" s="129"/>
      <c r="AH69" s="129"/>
      <c r="AI69" s="129"/>
      <c r="AJ69" s="129"/>
      <c r="AK69" s="129"/>
      <c r="AL69" s="129"/>
      <c r="AM69" s="129"/>
      <c r="AN69" s="129"/>
      <c r="AO69" s="130"/>
      <c r="AP69" s="133" t="s">
        <v>17</v>
      </c>
      <c r="AQ69" s="134"/>
      <c r="AR69" s="134"/>
      <c r="AS69" s="134"/>
      <c r="AT69" s="134"/>
      <c r="AU69" s="134"/>
      <c r="AV69" s="134"/>
      <c r="AW69" s="134"/>
      <c r="AX69" s="134"/>
      <c r="AY69" s="128" t="s">
        <v>4</v>
      </c>
      <c r="AZ69" s="128"/>
      <c r="BA69" s="129"/>
      <c r="BB69" s="129"/>
      <c r="BC69" s="129"/>
      <c r="BD69" s="129"/>
      <c r="BE69" s="129"/>
      <c r="BF69" s="129"/>
      <c r="BG69" s="129"/>
      <c r="BH69" s="129"/>
      <c r="BI69" s="130"/>
      <c r="BJ69" s="133" t="s">
        <v>17</v>
      </c>
      <c r="BK69" s="134"/>
      <c r="BL69" s="134"/>
      <c r="BM69" s="134"/>
      <c r="BN69" s="134"/>
      <c r="BO69" s="134"/>
      <c r="BP69" s="134"/>
      <c r="BQ69" s="134"/>
      <c r="BR69" s="134"/>
      <c r="BS69" s="128" t="s">
        <v>4</v>
      </c>
      <c r="BT69" s="128"/>
      <c r="BU69" s="129"/>
      <c r="BV69" s="129"/>
      <c r="BW69" s="129"/>
      <c r="BX69" s="129"/>
      <c r="BY69" s="129"/>
      <c r="BZ69" s="129"/>
      <c r="CA69" s="129"/>
      <c r="CB69" s="129"/>
      <c r="CC69" s="130"/>
    </row>
    <row r="70" spans="2:81" ht="7.5" customHeight="1">
      <c r="B70" s="133"/>
      <c r="C70" s="134"/>
      <c r="D70" s="134"/>
      <c r="E70" s="134"/>
      <c r="F70" s="134"/>
      <c r="G70" s="134"/>
      <c r="H70" s="134"/>
      <c r="I70" s="134"/>
      <c r="J70" s="134"/>
      <c r="K70" s="128"/>
      <c r="L70" s="128"/>
      <c r="M70" s="129"/>
      <c r="N70" s="129"/>
      <c r="O70" s="129"/>
      <c r="P70" s="129"/>
      <c r="Q70" s="129"/>
      <c r="R70" s="129"/>
      <c r="S70" s="129"/>
      <c r="T70" s="129"/>
      <c r="U70" s="130"/>
      <c r="V70" s="133"/>
      <c r="W70" s="134"/>
      <c r="X70" s="134"/>
      <c r="Y70" s="134"/>
      <c r="Z70" s="134"/>
      <c r="AA70" s="134"/>
      <c r="AB70" s="134"/>
      <c r="AC70" s="134"/>
      <c r="AD70" s="134"/>
      <c r="AE70" s="128"/>
      <c r="AF70" s="128"/>
      <c r="AG70" s="129"/>
      <c r="AH70" s="129"/>
      <c r="AI70" s="129"/>
      <c r="AJ70" s="129"/>
      <c r="AK70" s="129"/>
      <c r="AL70" s="129"/>
      <c r="AM70" s="129"/>
      <c r="AN70" s="129"/>
      <c r="AO70" s="130"/>
      <c r="AP70" s="133"/>
      <c r="AQ70" s="134"/>
      <c r="AR70" s="134"/>
      <c r="AS70" s="134"/>
      <c r="AT70" s="134"/>
      <c r="AU70" s="134"/>
      <c r="AV70" s="134"/>
      <c r="AW70" s="134"/>
      <c r="AX70" s="134"/>
      <c r="AY70" s="128"/>
      <c r="AZ70" s="128"/>
      <c r="BA70" s="129"/>
      <c r="BB70" s="129"/>
      <c r="BC70" s="129"/>
      <c r="BD70" s="129"/>
      <c r="BE70" s="129"/>
      <c r="BF70" s="129"/>
      <c r="BG70" s="129"/>
      <c r="BH70" s="129"/>
      <c r="BI70" s="130"/>
      <c r="BJ70" s="133"/>
      <c r="BK70" s="134"/>
      <c r="BL70" s="134"/>
      <c r="BM70" s="134"/>
      <c r="BN70" s="134"/>
      <c r="BO70" s="134"/>
      <c r="BP70" s="134"/>
      <c r="BQ70" s="134"/>
      <c r="BR70" s="134"/>
      <c r="BS70" s="128"/>
      <c r="BT70" s="128"/>
      <c r="BU70" s="129"/>
      <c r="BV70" s="129"/>
      <c r="BW70" s="129"/>
      <c r="BX70" s="129"/>
      <c r="BY70" s="129"/>
      <c r="BZ70" s="129"/>
      <c r="CA70" s="129"/>
      <c r="CB70" s="129"/>
      <c r="CC70" s="130"/>
    </row>
    <row r="71" spans="2:81" ht="7.5" customHeight="1">
      <c r="B71" s="133"/>
      <c r="C71" s="134"/>
      <c r="D71" s="134"/>
      <c r="E71" s="134"/>
      <c r="F71" s="134"/>
      <c r="G71" s="134"/>
      <c r="H71" s="134"/>
      <c r="I71" s="134"/>
      <c r="J71" s="134"/>
      <c r="K71" s="128"/>
      <c r="L71" s="128"/>
      <c r="M71" s="129"/>
      <c r="N71" s="129"/>
      <c r="O71" s="129"/>
      <c r="P71" s="129"/>
      <c r="Q71" s="129"/>
      <c r="R71" s="129"/>
      <c r="S71" s="129"/>
      <c r="T71" s="129"/>
      <c r="U71" s="130"/>
      <c r="V71" s="133"/>
      <c r="W71" s="134"/>
      <c r="X71" s="134"/>
      <c r="Y71" s="134"/>
      <c r="Z71" s="134"/>
      <c r="AA71" s="134"/>
      <c r="AB71" s="134"/>
      <c r="AC71" s="134"/>
      <c r="AD71" s="134"/>
      <c r="AE71" s="128"/>
      <c r="AF71" s="128"/>
      <c r="AG71" s="129"/>
      <c r="AH71" s="129"/>
      <c r="AI71" s="129"/>
      <c r="AJ71" s="129"/>
      <c r="AK71" s="129"/>
      <c r="AL71" s="129"/>
      <c r="AM71" s="129"/>
      <c r="AN71" s="129"/>
      <c r="AO71" s="130"/>
      <c r="AP71" s="133"/>
      <c r="AQ71" s="134"/>
      <c r="AR71" s="134"/>
      <c r="AS71" s="134"/>
      <c r="AT71" s="134"/>
      <c r="AU71" s="134"/>
      <c r="AV71" s="134"/>
      <c r="AW71" s="134"/>
      <c r="AX71" s="134"/>
      <c r="AY71" s="128"/>
      <c r="AZ71" s="128"/>
      <c r="BA71" s="129"/>
      <c r="BB71" s="129"/>
      <c r="BC71" s="129"/>
      <c r="BD71" s="129"/>
      <c r="BE71" s="129"/>
      <c r="BF71" s="129"/>
      <c r="BG71" s="129"/>
      <c r="BH71" s="129"/>
      <c r="BI71" s="130"/>
      <c r="BJ71" s="133"/>
      <c r="BK71" s="134"/>
      <c r="BL71" s="134"/>
      <c r="BM71" s="134"/>
      <c r="BN71" s="134"/>
      <c r="BO71" s="134"/>
      <c r="BP71" s="134"/>
      <c r="BQ71" s="134"/>
      <c r="BR71" s="134"/>
      <c r="BS71" s="128"/>
      <c r="BT71" s="128"/>
      <c r="BU71" s="129"/>
      <c r="BV71" s="129"/>
      <c r="BW71" s="129"/>
      <c r="BX71" s="129"/>
      <c r="BY71" s="129"/>
      <c r="BZ71" s="129"/>
      <c r="CA71" s="129"/>
      <c r="CB71" s="129"/>
      <c r="CC71" s="130"/>
    </row>
    <row r="72" spans="2:81" ht="7.5" customHeight="1">
      <c r="B72" s="135"/>
      <c r="C72" s="136"/>
      <c r="D72" s="136"/>
      <c r="E72" s="136"/>
      <c r="F72" s="136"/>
      <c r="G72" s="136"/>
      <c r="H72" s="136"/>
      <c r="I72" s="136"/>
      <c r="J72" s="136"/>
      <c r="K72" s="128"/>
      <c r="L72" s="128"/>
      <c r="M72" s="131"/>
      <c r="N72" s="131"/>
      <c r="O72" s="131"/>
      <c r="P72" s="131"/>
      <c r="Q72" s="131"/>
      <c r="R72" s="131"/>
      <c r="S72" s="131"/>
      <c r="T72" s="131"/>
      <c r="U72" s="132"/>
      <c r="V72" s="135"/>
      <c r="W72" s="136"/>
      <c r="X72" s="136"/>
      <c r="Y72" s="136"/>
      <c r="Z72" s="136"/>
      <c r="AA72" s="136"/>
      <c r="AB72" s="136"/>
      <c r="AC72" s="136"/>
      <c r="AD72" s="136"/>
      <c r="AE72" s="128"/>
      <c r="AF72" s="128"/>
      <c r="AG72" s="131"/>
      <c r="AH72" s="131"/>
      <c r="AI72" s="131"/>
      <c r="AJ72" s="131"/>
      <c r="AK72" s="131"/>
      <c r="AL72" s="131"/>
      <c r="AM72" s="131"/>
      <c r="AN72" s="131"/>
      <c r="AO72" s="132"/>
      <c r="AP72" s="135"/>
      <c r="AQ72" s="136"/>
      <c r="AR72" s="136"/>
      <c r="AS72" s="136"/>
      <c r="AT72" s="136"/>
      <c r="AU72" s="136"/>
      <c r="AV72" s="136"/>
      <c r="AW72" s="136"/>
      <c r="AX72" s="136"/>
      <c r="AY72" s="128"/>
      <c r="AZ72" s="128"/>
      <c r="BA72" s="131"/>
      <c r="BB72" s="131"/>
      <c r="BC72" s="131"/>
      <c r="BD72" s="131"/>
      <c r="BE72" s="131"/>
      <c r="BF72" s="131"/>
      <c r="BG72" s="131"/>
      <c r="BH72" s="131"/>
      <c r="BI72" s="132"/>
      <c r="BJ72" s="135"/>
      <c r="BK72" s="136"/>
      <c r="BL72" s="136"/>
      <c r="BM72" s="136"/>
      <c r="BN72" s="136"/>
      <c r="BO72" s="136"/>
      <c r="BP72" s="136"/>
      <c r="BQ72" s="136"/>
      <c r="BR72" s="136"/>
      <c r="BS72" s="128"/>
      <c r="BT72" s="128"/>
      <c r="BU72" s="131"/>
      <c r="BV72" s="131"/>
      <c r="BW72" s="131"/>
      <c r="BX72" s="131"/>
      <c r="BY72" s="131"/>
      <c r="BZ72" s="131"/>
      <c r="CA72" s="131"/>
      <c r="CB72" s="131"/>
      <c r="CC72" s="132"/>
    </row>
    <row r="73" spans="2:81" ht="7.5" customHeight="1">
      <c r="B73" s="47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53"/>
      <c r="V73" s="47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53"/>
      <c r="AP73" s="47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53"/>
      <c r="BJ73" s="47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53"/>
    </row>
    <row r="74" spans="2:81" ht="7.5" customHeight="1">
      <c r="B74" s="126">
        <f>'Tabula-8'!$B$26</f>
        <v>43741</v>
      </c>
      <c r="C74" s="127"/>
      <c r="D74" s="127"/>
      <c r="E74" s="127"/>
      <c r="F74" s="127"/>
      <c r="G74" s="127"/>
      <c r="H74" s="43"/>
      <c r="I74" s="43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53"/>
      <c r="V74" s="126">
        <f>'Tabula-8'!$B$26</f>
        <v>43741</v>
      </c>
      <c r="W74" s="127"/>
      <c r="X74" s="127"/>
      <c r="Y74" s="127"/>
      <c r="Z74" s="127"/>
      <c r="AA74" s="127"/>
      <c r="AB74" s="43"/>
      <c r="AC74" s="43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53"/>
      <c r="AP74" s="126">
        <f>'Tabula-8'!$B$26</f>
        <v>43741</v>
      </c>
      <c r="AQ74" s="127"/>
      <c r="AR74" s="127"/>
      <c r="AS74" s="127"/>
      <c r="AT74" s="127"/>
      <c r="AU74" s="127"/>
      <c r="AV74" s="43"/>
      <c r="AW74" s="43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53"/>
      <c r="BJ74" s="126">
        <f>'Tabula-8'!$B$26</f>
        <v>43741</v>
      </c>
      <c r="BK74" s="127"/>
      <c r="BL74" s="127"/>
      <c r="BM74" s="127"/>
      <c r="BN74" s="127"/>
      <c r="BO74" s="127"/>
      <c r="BP74" s="43"/>
      <c r="BQ74" s="43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53"/>
    </row>
    <row r="75" spans="2:81" ht="7.5" customHeight="1">
      <c r="B75" s="126"/>
      <c r="C75" s="127"/>
      <c r="D75" s="127"/>
      <c r="E75" s="127"/>
      <c r="F75" s="127"/>
      <c r="G75" s="127"/>
      <c r="H75" s="43"/>
      <c r="I75" s="43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53"/>
      <c r="V75" s="126"/>
      <c r="W75" s="127"/>
      <c r="X75" s="127"/>
      <c r="Y75" s="127"/>
      <c r="Z75" s="127"/>
      <c r="AA75" s="127"/>
      <c r="AB75" s="43"/>
      <c r="AC75" s="43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53"/>
      <c r="AP75" s="126"/>
      <c r="AQ75" s="127"/>
      <c r="AR75" s="127"/>
      <c r="AS75" s="127"/>
      <c r="AT75" s="127"/>
      <c r="AU75" s="127"/>
      <c r="AV75" s="43"/>
      <c r="AW75" s="43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53"/>
      <c r="BJ75" s="126"/>
      <c r="BK75" s="127"/>
      <c r="BL75" s="127"/>
      <c r="BM75" s="127"/>
      <c r="BN75" s="127"/>
      <c r="BO75" s="127"/>
      <c r="BP75" s="43"/>
      <c r="BQ75" s="43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53"/>
    </row>
    <row r="76" spans="2:81" ht="7.5" customHeight="1">
      <c r="B76" s="54"/>
      <c r="C76" s="55"/>
      <c r="D76" s="55"/>
      <c r="E76" s="55"/>
      <c r="F76" s="55"/>
      <c r="G76" s="55"/>
      <c r="H76" s="56"/>
      <c r="I76" s="56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4"/>
      <c r="W76" s="55"/>
      <c r="X76" s="55"/>
      <c r="Y76" s="55"/>
      <c r="Z76" s="55"/>
      <c r="AA76" s="55"/>
      <c r="AB76" s="56"/>
      <c r="AC76" s="56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8"/>
      <c r="AP76" s="54"/>
      <c r="AQ76" s="55"/>
      <c r="AR76" s="55"/>
      <c r="AS76" s="55"/>
      <c r="AT76" s="55"/>
      <c r="AU76" s="55"/>
      <c r="AV76" s="56"/>
      <c r="AW76" s="56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8"/>
      <c r="BJ76" s="54"/>
      <c r="BK76" s="55"/>
      <c r="BL76" s="55"/>
      <c r="BM76" s="55"/>
      <c r="BN76" s="55"/>
      <c r="BO76" s="55"/>
      <c r="BP76" s="56"/>
      <c r="BQ76" s="56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8"/>
    </row>
    <row r="78" spans="2:81" ht="7.5" customHeight="1">
      <c r="B78" s="164" t="str">
        <f>'Tabula-8'!$A$1</f>
        <v>Rīgas sieviešu dubultspēļu čempionāts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  <c r="V78" s="164" t="str">
        <f>'Tabula-8'!$A$1</f>
        <v>Rīgas sieviešu dubultspēļu čempionāts</v>
      </c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6"/>
      <c r="AP78" s="164" t="str">
        <f>'Tabula-8'!$A$1</f>
        <v>Rīgas sieviešu dubultspēļu čempionāts</v>
      </c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6"/>
      <c r="BJ78" s="164" t="str">
        <f>'Tabula-8'!$A$1</f>
        <v>Rīgas sieviešu dubultspēļu čempionāts</v>
      </c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6"/>
    </row>
    <row r="79" spans="2:81" ht="7.5" customHeight="1">
      <c r="B79" s="167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9"/>
      <c r="V79" s="167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9"/>
      <c r="AP79" s="167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9"/>
      <c r="BJ79" s="167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9"/>
    </row>
    <row r="80" spans="2:81" ht="7.5" customHeight="1">
      <c r="B80" s="167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9"/>
      <c r="V80" s="167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9"/>
      <c r="AP80" s="167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9"/>
      <c r="BJ80" s="167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9"/>
    </row>
    <row r="81" spans="2:81" ht="7.5" customHeight="1">
      <c r="B81" s="4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46"/>
      <c r="V81" s="4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46"/>
      <c r="AP81" s="45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46"/>
      <c r="BJ81" s="4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46"/>
    </row>
    <row r="82" spans="2:81" ht="7.5" customHeight="1">
      <c r="B82" s="150" t="s">
        <v>18</v>
      </c>
      <c r="C82" s="146"/>
      <c r="D82" s="146"/>
      <c r="E82" s="146"/>
      <c r="F82" s="146"/>
      <c r="G82" s="144">
        <v>3</v>
      </c>
      <c r="H82" s="144"/>
      <c r="I82" s="144"/>
      <c r="J82" s="35"/>
      <c r="K82" s="35"/>
      <c r="L82" s="42"/>
      <c r="M82" s="35"/>
      <c r="N82" s="146" t="s">
        <v>19</v>
      </c>
      <c r="O82" s="146"/>
      <c r="P82" s="146"/>
      <c r="Q82" s="146"/>
      <c r="R82" s="146"/>
      <c r="S82" s="144">
        <v>1</v>
      </c>
      <c r="T82" s="144"/>
      <c r="U82" s="148"/>
      <c r="V82" s="150" t="s">
        <v>18</v>
      </c>
      <c r="W82" s="146"/>
      <c r="X82" s="146"/>
      <c r="Y82" s="146"/>
      <c r="Z82" s="146"/>
      <c r="AA82" s="144">
        <v>3</v>
      </c>
      <c r="AB82" s="144"/>
      <c r="AC82" s="144"/>
      <c r="AD82" s="35"/>
      <c r="AE82" s="35"/>
      <c r="AF82" s="42"/>
      <c r="AG82" s="35"/>
      <c r="AH82" s="146" t="s">
        <v>19</v>
      </c>
      <c r="AI82" s="146"/>
      <c r="AJ82" s="146"/>
      <c r="AK82" s="146"/>
      <c r="AL82" s="146"/>
      <c r="AM82" s="144">
        <v>2</v>
      </c>
      <c r="AN82" s="144"/>
      <c r="AO82" s="148"/>
      <c r="AP82" s="150" t="s">
        <v>18</v>
      </c>
      <c r="AQ82" s="146"/>
      <c r="AR82" s="146"/>
      <c r="AS82" s="146"/>
      <c r="AT82" s="146"/>
      <c r="AU82" s="144">
        <v>3</v>
      </c>
      <c r="AV82" s="144"/>
      <c r="AW82" s="144"/>
      <c r="AX82" s="35"/>
      <c r="AY82" s="35"/>
      <c r="AZ82" s="42"/>
      <c r="BA82" s="35"/>
      <c r="BB82" s="146" t="s">
        <v>19</v>
      </c>
      <c r="BC82" s="146"/>
      <c r="BD82" s="146"/>
      <c r="BE82" s="146"/>
      <c r="BF82" s="146"/>
      <c r="BG82" s="144">
        <v>3</v>
      </c>
      <c r="BH82" s="144"/>
      <c r="BI82" s="148"/>
      <c r="BJ82" s="150" t="s">
        <v>18</v>
      </c>
      <c r="BK82" s="146"/>
      <c r="BL82" s="146"/>
      <c r="BM82" s="146"/>
      <c r="BN82" s="146"/>
      <c r="BO82" s="144">
        <v>3</v>
      </c>
      <c r="BP82" s="144"/>
      <c r="BQ82" s="144"/>
      <c r="BR82" s="35"/>
      <c r="BS82" s="35"/>
      <c r="BT82" s="42"/>
      <c r="BU82" s="35"/>
      <c r="BV82" s="146" t="s">
        <v>19</v>
      </c>
      <c r="BW82" s="146"/>
      <c r="BX82" s="146"/>
      <c r="BY82" s="146"/>
      <c r="BZ82" s="146"/>
      <c r="CA82" s="144">
        <v>4</v>
      </c>
      <c r="CB82" s="144"/>
      <c r="CC82" s="148"/>
    </row>
    <row r="83" spans="2:81" ht="7.5" customHeight="1">
      <c r="B83" s="151"/>
      <c r="C83" s="147"/>
      <c r="D83" s="147"/>
      <c r="E83" s="147"/>
      <c r="F83" s="147"/>
      <c r="G83" s="145"/>
      <c r="H83" s="145"/>
      <c r="I83" s="145"/>
      <c r="J83" s="35"/>
      <c r="K83" s="35"/>
      <c r="L83" s="35"/>
      <c r="M83" s="35"/>
      <c r="N83" s="147"/>
      <c r="O83" s="147"/>
      <c r="P83" s="147"/>
      <c r="Q83" s="147"/>
      <c r="R83" s="147"/>
      <c r="S83" s="145"/>
      <c r="T83" s="145"/>
      <c r="U83" s="149"/>
      <c r="V83" s="151"/>
      <c r="W83" s="147"/>
      <c r="X83" s="147"/>
      <c r="Y83" s="147"/>
      <c r="Z83" s="147"/>
      <c r="AA83" s="145"/>
      <c r="AB83" s="145"/>
      <c r="AC83" s="145"/>
      <c r="AD83" s="35"/>
      <c r="AE83" s="35"/>
      <c r="AF83" s="35"/>
      <c r="AG83" s="35"/>
      <c r="AH83" s="147"/>
      <c r="AI83" s="147"/>
      <c r="AJ83" s="147"/>
      <c r="AK83" s="147"/>
      <c r="AL83" s="147"/>
      <c r="AM83" s="145"/>
      <c r="AN83" s="145"/>
      <c r="AO83" s="149"/>
      <c r="AP83" s="151"/>
      <c r="AQ83" s="147"/>
      <c r="AR83" s="147"/>
      <c r="AS83" s="147"/>
      <c r="AT83" s="147"/>
      <c r="AU83" s="145"/>
      <c r="AV83" s="145"/>
      <c r="AW83" s="145"/>
      <c r="AX83" s="35"/>
      <c r="AY83" s="35"/>
      <c r="AZ83" s="35"/>
      <c r="BA83" s="35"/>
      <c r="BB83" s="147"/>
      <c r="BC83" s="147"/>
      <c r="BD83" s="147"/>
      <c r="BE83" s="147"/>
      <c r="BF83" s="147"/>
      <c r="BG83" s="145"/>
      <c r="BH83" s="145"/>
      <c r="BI83" s="149"/>
      <c r="BJ83" s="151"/>
      <c r="BK83" s="147"/>
      <c r="BL83" s="147"/>
      <c r="BM83" s="147"/>
      <c r="BN83" s="147"/>
      <c r="BO83" s="145"/>
      <c r="BP83" s="145"/>
      <c r="BQ83" s="145"/>
      <c r="BR83" s="35"/>
      <c r="BS83" s="35"/>
      <c r="BT83" s="35"/>
      <c r="BU83" s="35"/>
      <c r="BV83" s="147"/>
      <c r="BW83" s="147"/>
      <c r="BX83" s="147"/>
      <c r="BY83" s="147"/>
      <c r="BZ83" s="147"/>
      <c r="CA83" s="145"/>
      <c r="CB83" s="145"/>
      <c r="CC83" s="149"/>
    </row>
    <row r="84" spans="2:81" ht="7.5" customHeight="1">
      <c r="B84" s="47"/>
      <c r="C84" s="36"/>
      <c r="D84" s="36"/>
      <c r="E84" s="36"/>
      <c r="F84" s="36"/>
      <c r="G84" s="36"/>
      <c r="H84" s="36"/>
      <c r="I84" s="36"/>
      <c r="J84" s="37"/>
      <c r="K84" s="37"/>
      <c r="L84" s="37"/>
      <c r="M84" s="37"/>
      <c r="N84" s="36"/>
      <c r="O84" s="36"/>
      <c r="P84" s="38"/>
      <c r="Q84" s="38"/>
      <c r="R84" s="38"/>
      <c r="S84" s="38"/>
      <c r="T84" s="38"/>
      <c r="U84" s="48"/>
      <c r="V84" s="47"/>
      <c r="W84" s="36"/>
      <c r="X84" s="36"/>
      <c r="Y84" s="36"/>
      <c r="Z84" s="36"/>
      <c r="AA84" s="36"/>
      <c r="AB84" s="36"/>
      <c r="AC84" s="36"/>
      <c r="AD84" s="37"/>
      <c r="AE84" s="37"/>
      <c r="AF84" s="37"/>
      <c r="AG84" s="37"/>
      <c r="AH84" s="36"/>
      <c r="AI84" s="36"/>
      <c r="AJ84" s="38"/>
      <c r="AK84" s="38"/>
      <c r="AL84" s="38"/>
      <c r="AM84" s="38"/>
      <c r="AN84" s="38"/>
      <c r="AO84" s="48"/>
      <c r="AP84" s="47"/>
      <c r="AQ84" s="36"/>
      <c r="AR84" s="36"/>
      <c r="AS84" s="36"/>
      <c r="AT84" s="36"/>
      <c r="AU84" s="36"/>
      <c r="AV84" s="36"/>
      <c r="AW84" s="36"/>
      <c r="AX84" s="37"/>
      <c r="AY84" s="37"/>
      <c r="AZ84" s="37"/>
      <c r="BA84" s="37"/>
      <c r="BB84" s="36"/>
      <c r="BC84" s="36"/>
      <c r="BD84" s="38"/>
      <c r="BE84" s="38"/>
      <c r="BF84" s="38"/>
      <c r="BG84" s="38"/>
      <c r="BH84" s="38"/>
      <c r="BI84" s="48"/>
      <c r="BJ84" s="47"/>
      <c r="BK84" s="36"/>
      <c r="BL84" s="36"/>
      <c r="BM84" s="36"/>
      <c r="BN84" s="36"/>
      <c r="BO84" s="36"/>
      <c r="BP84" s="36"/>
      <c r="BQ84" s="36"/>
      <c r="BR84" s="37"/>
      <c r="BS84" s="37"/>
      <c r="BT84" s="37"/>
      <c r="BU84" s="37"/>
      <c r="BV84" s="36"/>
      <c r="BW84" s="36"/>
      <c r="BX84" s="38"/>
      <c r="BY84" s="38"/>
      <c r="BZ84" s="38"/>
      <c r="CA84" s="38"/>
      <c r="CB84" s="38"/>
      <c r="CC84" s="48"/>
    </row>
    <row r="85" spans="2:81" ht="7.5" customHeight="1">
      <c r="B85" s="47"/>
      <c r="C85" s="36"/>
      <c r="D85" s="36"/>
      <c r="E85" s="36"/>
      <c r="F85" s="36"/>
      <c r="G85" s="36"/>
      <c r="H85" s="153">
        <v>3</v>
      </c>
      <c r="I85" s="153"/>
      <c r="J85" s="153"/>
      <c r="K85" s="155" t="s">
        <v>4</v>
      </c>
      <c r="L85" s="155"/>
      <c r="M85" s="153">
        <v>1</v>
      </c>
      <c r="N85" s="153"/>
      <c r="O85" s="153"/>
      <c r="P85" s="38"/>
      <c r="Q85" s="38"/>
      <c r="R85" s="38"/>
      <c r="S85" s="38"/>
      <c r="T85" s="38"/>
      <c r="U85" s="48"/>
      <c r="V85" s="47"/>
      <c r="W85" s="36"/>
      <c r="X85" s="36"/>
      <c r="Y85" s="36"/>
      <c r="Z85" s="36"/>
      <c r="AA85" s="36"/>
      <c r="AB85" s="153">
        <v>2</v>
      </c>
      <c r="AC85" s="153"/>
      <c r="AD85" s="153"/>
      <c r="AE85" s="155" t="s">
        <v>4</v>
      </c>
      <c r="AF85" s="155"/>
      <c r="AG85" s="153">
        <v>8</v>
      </c>
      <c r="AH85" s="153"/>
      <c r="AI85" s="153"/>
      <c r="AJ85" s="38"/>
      <c r="AK85" s="38"/>
      <c r="AL85" s="38"/>
      <c r="AM85" s="38"/>
      <c r="AN85" s="38"/>
      <c r="AO85" s="48"/>
      <c r="AP85" s="47"/>
      <c r="AQ85" s="36"/>
      <c r="AR85" s="36"/>
      <c r="AS85" s="36"/>
      <c r="AT85" s="36"/>
      <c r="AU85" s="36"/>
      <c r="AV85" s="153">
        <v>4</v>
      </c>
      <c r="AW85" s="153"/>
      <c r="AX85" s="153"/>
      <c r="AY85" s="155" t="s">
        <v>4</v>
      </c>
      <c r="AZ85" s="155"/>
      <c r="BA85" s="153">
        <v>7</v>
      </c>
      <c r="BB85" s="153"/>
      <c r="BC85" s="153"/>
      <c r="BD85" s="38"/>
      <c r="BE85" s="38"/>
      <c r="BF85" s="38"/>
      <c r="BG85" s="38"/>
      <c r="BH85" s="38"/>
      <c r="BI85" s="48"/>
      <c r="BJ85" s="47"/>
      <c r="BK85" s="36"/>
      <c r="BL85" s="36"/>
      <c r="BM85" s="36"/>
      <c r="BN85" s="36"/>
      <c r="BO85" s="36"/>
      <c r="BP85" s="153">
        <v>5</v>
      </c>
      <c r="BQ85" s="153"/>
      <c r="BR85" s="153"/>
      <c r="BS85" s="155" t="s">
        <v>4</v>
      </c>
      <c r="BT85" s="155"/>
      <c r="BU85" s="153">
        <v>6</v>
      </c>
      <c r="BV85" s="153"/>
      <c r="BW85" s="153"/>
      <c r="BX85" s="38"/>
      <c r="BY85" s="38"/>
      <c r="BZ85" s="38"/>
      <c r="CA85" s="38"/>
      <c r="CB85" s="38"/>
      <c r="CC85" s="48"/>
    </row>
    <row r="86" spans="2:81" ht="7.5" customHeight="1">
      <c r="B86" s="49"/>
      <c r="C86" s="39"/>
      <c r="D86" s="39"/>
      <c r="E86" s="39"/>
      <c r="F86" s="39"/>
      <c r="G86" s="39"/>
      <c r="H86" s="154"/>
      <c r="I86" s="154"/>
      <c r="J86" s="154"/>
      <c r="K86" s="156"/>
      <c r="L86" s="156"/>
      <c r="M86" s="154"/>
      <c r="N86" s="154"/>
      <c r="O86" s="154"/>
      <c r="P86" s="39"/>
      <c r="Q86" s="39"/>
      <c r="R86" s="39"/>
      <c r="S86" s="39"/>
      <c r="T86" s="39"/>
      <c r="U86" s="50"/>
      <c r="V86" s="49"/>
      <c r="W86" s="39"/>
      <c r="X86" s="39"/>
      <c r="Y86" s="39"/>
      <c r="Z86" s="39"/>
      <c r="AA86" s="39"/>
      <c r="AB86" s="154"/>
      <c r="AC86" s="154"/>
      <c r="AD86" s="154"/>
      <c r="AE86" s="156"/>
      <c r="AF86" s="156"/>
      <c r="AG86" s="154"/>
      <c r="AH86" s="154"/>
      <c r="AI86" s="154"/>
      <c r="AJ86" s="39"/>
      <c r="AK86" s="39"/>
      <c r="AL86" s="39"/>
      <c r="AM86" s="39"/>
      <c r="AN86" s="39"/>
      <c r="AO86" s="50"/>
      <c r="AP86" s="49"/>
      <c r="AQ86" s="39"/>
      <c r="AR86" s="39"/>
      <c r="AS86" s="39"/>
      <c r="AT86" s="39"/>
      <c r="AU86" s="39"/>
      <c r="AV86" s="154"/>
      <c r="AW86" s="154"/>
      <c r="AX86" s="154"/>
      <c r="AY86" s="156"/>
      <c r="AZ86" s="156"/>
      <c r="BA86" s="154"/>
      <c r="BB86" s="154"/>
      <c r="BC86" s="154"/>
      <c r="BD86" s="39"/>
      <c r="BE86" s="39"/>
      <c r="BF86" s="39"/>
      <c r="BG86" s="39"/>
      <c r="BH86" s="39"/>
      <c r="BI86" s="50"/>
      <c r="BJ86" s="49"/>
      <c r="BK86" s="39"/>
      <c r="BL86" s="39"/>
      <c r="BM86" s="39"/>
      <c r="BN86" s="39"/>
      <c r="BO86" s="39"/>
      <c r="BP86" s="154"/>
      <c r="BQ86" s="154"/>
      <c r="BR86" s="154"/>
      <c r="BS86" s="156"/>
      <c r="BT86" s="156"/>
      <c r="BU86" s="154"/>
      <c r="BV86" s="154"/>
      <c r="BW86" s="154"/>
      <c r="BX86" s="39"/>
      <c r="BY86" s="39"/>
      <c r="BZ86" s="39"/>
      <c r="CA86" s="39"/>
      <c r="CB86" s="39"/>
      <c r="CC86" s="50"/>
    </row>
    <row r="87" spans="2:81" ht="7.5" customHeight="1">
      <c r="B87" s="49"/>
      <c r="C87" s="39"/>
      <c r="D87" s="39"/>
      <c r="E87" s="39"/>
      <c r="F87" s="39"/>
      <c r="G87" s="39"/>
      <c r="H87" s="39"/>
      <c r="I87" s="39"/>
      <c r="J87" s="39"/>
      <c r="K87" s="36"/>
      <c r="L87" s="36"/>
      <c r="M87" s="39"/>
      <c r="N87" s="39"/>
      <c r="O87" s="39"/>
      <c r="P87" s="39"/>
      <c r="Q87" s="39"/>
      <c r="R87" s="39"/>
      <c r="S87" s="39"/>
      <c r="T87" s="39"/>
      <c r="U87" s="50"/>
      <c r="V87" s="49"/>
      <c r="W87" s="39"/>
      <c r="X87" s="39"/>
      <c r="Y87" s="39"/>
      <c r="Z87" s="39"/>
      <c r="AA87" s="39"/>
      <c r="AB87" s="39"/>
      <c r="AC87" s="39"/>
      <c r="AD87" s="39"/>
      <c r="AE87" s="36"/>
      <c r="AF87" s="36"/>
      <c r="AG87" s="39"/>
      <c r="AH87" s="39"/>
      <c r="AI87" s="39"/>
      <c r="AJ87" s="39"/>
      <c r="AK87" s="39"/>
      <c r="AL87" s="39"/>
      <c r="AM87" s="39"/>
      <c r="AN87" s="39"/>
      <c r="AO87" s="50"/>
      <c r="AP87" s="49"/>
      <c r="AQ87" s="39"/>
      <c r="AR87" s="39"/>
      <c r="AS87" s="39"/>
      <c r="AT87" s="39"/>
      <c r="AU87" s="39"/>
      <c r="AV87" s="39"/>
      <c r="AW87" s="39"/>
      <c r="AX87" s="39"/>
      <c r="AY87" s="36"/>
      <c r="AZ87" s="36"/>
      <c r="BA87" s="39"/>
      <c r="BB87" s="39"/>
      <c r="BC87" s="39"/>
      <c r="BD87" s="39"/>
      <c r="BE87" s="39"/>
      <c r="BF87" s="39"/>
      <c r="BG87" s="39"/>
      <c r="BH87" s="39"/>
      <c r="BI87" s="50"/>
      <c r="BJ87" s="49"/>
      <c r="BK87" s="39"/>
      <c r="BL87" s="39"/>
      <c r="BM87" s="39"/>
      <c r="BN87" s="39"/>
      <c r="BO87" s="39"/>
      <c r="BP87" s="39"/>
      <c r="BQ87" s="39"/>
      <c r="BR87" s="39"/>
      <c r="BS87" s="36"/>
      <c r="BT87" s="36"/>
      <c r="BU87" s="39"/>
      <c r="BV87" s="39"/>
      <c r="BW87" s="39"/>
      <c r="BX87" s="39"/>
      <c r="BY87" s="39"/>
      <c r="BZ87" s="39"/>
      <c r="CA87" s="39"/>
      <c r="CB87" s="39"/>
      <c r="CC87" s="50"/>
    </row>
    <row r="88" spans="2:81" ht="7.5" customHeight="1">
      <c r="B88" s="4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46"/>
      <c r="V88" s="4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46"/>
      <c r="AP88" s="45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46"/>
      <c r="BJ88" s="4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46"/>
    </row>
    <row r="89" spans="2:81" ht="7.5" customHeight="1">
      <c r="B89" s="159" t="str">
        <f>'Tabula-8'!B9</f>
        <v>Lāce Ilze</v>
      </c>
      <c r="C89" s="143"/>
      <c r="D89" s="143"/>
      <c r="E89" s="143"/>
      <c r="F89" s="143"/>
      <c r="G89" s="143"/>
      <c r="H89" s="143"/>
      <c r="I89" s="143"/>
      <c r="J89" s="143"/>
      <c r="K89" s="59"/>
      <c r="L89" s="59"/>
      <c r="M89" s="143" t="str">
        <f>'Tabula-8'!B5</f>
        <v>Valeniece Nellija</v>
      </c>
      <c r="N89" s="143"/>
      <c r="O89" s="143"/>
      <c r="P89" s="143"/>
      <c r="Q89" s="143"/>
      <c r="R89" s="143"/>
      <c r="S89" s="143"/>
      <c r="T89" s="143"/>
      <c r="U89" s="162"/>
      <c r="V89" s="159" t="str">
        <f>'Tabula-8'!B7</f>
        <v>Meļko Lauma</v>
      </c>
      <c r="W89" s="143"/>
      <c r="X89" s="143"/>
      <c r="Y89" s="143"/>
      <c r="Z89" s="143"/>
      <c r="AA89" s="143"/>
      <c r="AB89" s="143"/>
      <c r="AC89" s="143"/>
      <c r="AD89" s="143"/>
      <c r="AE89" s="59"/>
      <c r="AF89" s="59"/>
      <c r="AG89" s="143" t="str">
        <f>'Tabula-8'!B19</f>
        <v>Vilkoica Irēna</v>
      </c>
      <c r="AH89" s="143"/>
      <c r="AI89" s="143"/>
      <c r="AJ89" s="143"/>
      <c r="AK89" s="143"/>
      <c r="AL89" s="143"/>
      <c r="AM89" s="143"/>
      <c r="AN89" s="143"/>
      <c r="AO89" s="162"/>
      <c r="AP89" s="159" t="str">
        <f>'Tabula-8'!B11</f>
        <v>Vīksne Benita</v>
      </c>
      <c r="AQ89" s="143"/>
      <c r="AR89" s="143"/>
      <c r="AS89" s="143"/>
      <c r="AT89" s="143"/>
      <c r="AU89" s="143"/>
      <c r="AV89" s="143"/>
      <c r="AW89" s="143"/>
      <c r="AX89" s="143"/>
      <c r="AY89" s="59"/>
      <c r="AZ89" s="59"/>
      <c r="BA89" s="143" t="str">
        <f>'Tabula-8'!B17</f>
        <v>Gaile Lilita</v>
      </c>
      <c r="BB89" s="143"/>
      <c r="BC89" s="143"/>
      <c r="BD89" s="143"/>
      <c r="BE89" s="143"/>
      <c r="BF89" s="143"/>
      <c r="BG89" s="143"/>
      <c r="BH89" s="143"/>
      <c r="BI89" s="162"/>
      <c r="BJ89" s="159" t="str">
        <f>'Tabula-8'!B13</f>
        <v>Lemkina Silvija</v>
      </c>
      <c r="BK89" s="143"/>
      <c r="BL89" s="143"/>
      <c r="BM89" s="143"/>
      <c r="BN89" s="143"/>
      <c r="BO89" s="143"/>
      <c r="BP89" s="143"/>
      <c r="BQ89" s="143"/>
      <c r="BR89" s="143"/>
      <c r="BS89" s="59"/>
      <c r="BT89" s="59"/>
      <c r="BU89" s="143" t="str">
        <f>'Tabula-8'!B15</f>
        <v>Zaka Regīna</v>
      </c>
      <c r="BV89" s="143"/>
      <c r="BW89" s="143"/>
      <c r="BX89" s="143"/>
      <c r="BY89" s="143"/>
      <c r="BZ89" s="143"/>
      <c r="CA89" s="143"/>
      <c r="CB89" s="143"/>
      <c r="CC89" s="162"/>
    </row>
    <row r="90" spans="2:81" ht="7.5" customHeight="1">
      <c r="B90" s="160"/>
      <c r="C90" s="161"/>
      <c r="D90" s="161"/>
      <c r="E90" s="161"/>
      <c r="F90" s="161"/>
      <c r="G90" s="161"/>
      <c r="H90" s="161"/>
      <c r="I90" s="161"/>
      <c r="J90" s="161"/>
      <c r="K90" s="59"/>
      <c r="L90" s="59"/>
      <c r="M90" s="161"/>
      <c r="N90" s="161"/>
      <c r="O90" s="161"/>
      <c r="P90" s="161"/>
      <c r="Q90" s="161"/>
      <c r="R90" s="161"/>
      <c r="S90" s="161"/>
      <c r="T90" s="161"/>
      <c r="U90" s="163"/>
      <c r="V90" s="160"/>
      <c r="W90" s="161"/>
      <c r="X90" s="161"/>
      <c r="Y90" s="161"/>
      <c r="Z90" s="161"/>
      <c r="AA90" s="161"/>
      <c r="AB90" s="161"/>
      <c r="AC90" s="161"/>
      <c r="AD90" s="161"/>
      <c r="AE90" s="59"/>
      <c r="AF90" s="59"/>
      <c r="AG90" s="161"/>
      <c r="AH90" s="161"/>
      <c r="AI90" s="161"/>
      <c r="AJ90" s="161"/>
      <c r="AK90" s="161"/>
      <c r="AL90" s="161"/>
      <c r="AM90" s="161"/>
      <c r="AN90" s="161"/>
      <c r="AO90" s="163"/>
      <c r="AP90" s="160"/>
      <c r="AQ90" s="161"/>
      <c r="AR90" s="161"/>
      <c r="AS90" s="161"/>
      <c r="AT90" s="161"/>
      <c r="AU90" s="161"/>
      <c r="AV90" s="161"/>
      <c r="AW90" s="161"/>
      <c r="AX90" s="161"/>
      <c r="AY90" s="59"/>
      <c r="AZ90" s="59"/>
      <c r="BA90" s="161"/>
      <c r="BB90" s="161"/>
      <c r="BC90" s="161"/>
      <c r="BD90" s="161"/>
      <c r="BE90" s="161"/>
      <c r="BF90" s="161"/>
      <c r="BG90" s="161"/>
      <c r="BH90" s="161"/>
      <c r="BI90" s="163"/>
      <c r="BJ90" s="160"/>
      <c r="BK90" s="161"/>
      <c r="BL90" s="161"/>
      <c r="BM90" s="161"/>
      <c r="BN90" s="161"/>
      <c r="BO90" s="161"/>
      <c r="BP90" s="161"/>
      <c r="BQ90" s="161"/>
      <c r="BR90" s="161"/>
      <c r="BS90" s="59"/>
      <c r="BT90" s="59"/>
      <c r="BU90" s="161"/>
      <c r="BV90" s="161"/>
      <c r="BW90" s="161"/>
      <c r="BX90" s="161"/>
      <c r="BY90" s="161"/>
      <c r="BZ90" s="161"/>
      <c r="CA90" s="161"/>
      <c r="CB90" s="161"/>
      <c r="CC90" s="163"/>
    </row>
    <row r="91" spans="2:81" ht="7.5" customHeight="1">
      <c r="B91" s="51"/>
      <c r="C91" s="40"/>
      <c r="D91" s="40"/>
      <c r="E91" s="40"/>
      <c r="F91" s="40"/>
      <c r="G91" s="40"/>
      <c r="H91" s="40"/>
      <c r="I91" s="40"/>
      <c r="J91" s="40"/>
      <c r="K91" s="36"/>
      <c r="L91" s="36"/>
      <c r="M91" s="40"/>
      <c r="N91" s="40"/>
      <c r="O91" s="40"/>
      <c r="P91" s="40"/>
      <c r="Q91" s="40"/>
      <c r="R91" s="40"/>
      <c r="S91" s="40"/>
      <c r="T91" s="40"/>
      <c r="U91" s="52"/>
      <c r="V91" s="51"/>
      <c r="W91" s="40"/>
      <c r="X91" s="40"/>
      <c r="Y91" s="40"/>
      <c r="Z91" s="40"/>
      <c r="AA91" s="40"/>
      <c r="AB91" s="40"/>
      <c r="AC91" s="40"/>
      <c r="AD91" s="40"/>
      <c r="AE91" s="36"/>
      <c r="AF91" s="36"/>
      <c r="AG91" s="40"/>
      <c r="AH91" s="40"/>
      <c r="AI91" s="40"/>
      <c r="AJ91" s="40"/>
      <c r="AK91" s="40"/>
      <c r="AL91" s="40"/>
      <c r="AM91" s="40"/>
      <c r="AN91" s="40"/>
      <c r="AO91" s="52"/>
      <c r="AP91" s="51"/>
      <c r="AQ91" s="40"/>
      <c r="AR91" s="40"/>
      <c r="AS91" s="40"/>
      <c r="AT91" s="40"/>
      <c r="AU91" s="40"/>
      <c r="AV91" s="40"/>
      <c r="AW91" s="40"/>
      <c r="AX91" s="40"/>
      <c r="AY91" s="36"/>
      <c r="AZ91" s="36"/>
      <c r="BA91" s="40"/>
      <c r="BB91" s="40"/>
      <c r="BC91" s="40"/>
      <c r="BD91" s="40"/>
      <c r="BE91" s="40"/>
      <c r="BF91" s="40"/>
      <c r="BG91" s="40"/>
      <c r="BH91" s="40"/>
      <c r="BI91" s="52"/>
      <c r="BJ91" s="51"/>
      <c r="BK91" s="40"/>
      <c r="BL91" s="40"/>
      <c r="BM91" s="40"/>
      <c r="BN91" s="40"/>
      <c r="BO91" s="40"/>
      <c r="BP91" s="40"/>
      <c r="BQ91" s="40"/>
      <c r="BR91" s="40"/>
      <c r="BS91" s="36"/>
      <c r="BT91" s="36"/>
      <c r="BU91" s="40"/>
      <c r="BV91" s="40"/>
      <c r="BW91" s="40"/>
      <c r="BX91" s="40"/>
      <c r="BY91" s="40"/>
      <c r="BZ91" s="40"/>
      <c r="CA91" s="40"/>
      <c r="CB91" s="40"/>
      <c r="CC91" s="52"/>
    </row>
    <row r="92" spans="2:81" ht="7.5" customHeight="1">
      <c r="B92" s="157" t="s">
        <v>16</v>
      </c>
      <c r="C92" s="137"/>
      <c r="D92" s="137"/>
      <c r="E92" s="137"/>
      <c r="F92" s="137"/>
      <c r="G92" s="137"/>
      <c r="H92" s="137"/>
      <c r="I92" s="137"/>
      <c r="J92" s="137"/>
      <c r="K92" s="152">
        <v>1</v>
      </c>
      <c r="L92" s="152"/>
      <c r="M92" s="129"/>
      <c r="N92" s="129"/>
      <c r="O92" s="129"/>
      <c r="P92" s="129"/>
      <c r="Q92" s="129"/>
      <c r="R92" s="129"/>
      <c r="S92" s="129"/>
      <c r="T92" s="129"/>
      <c r="U92" s="130"/>
      <c r="V92" s="157" t="s">
        <v>16</v>
      </c>
      <c r="W92" s="137"/>
      <c r="X92" s="137"/>
      <c r="Y92" s="137"/>
      <c r="Z92" s="137"/>
      <c r="AA92" s="137"/>
      <c r="AB92" s="137"/>
      <c r="AC92" s="137"/>
      <c r="AD92" s="137"/>
      <c r="AE92" s="152">
        <v>1</v>
      </c>
      <c r="AF92" s="152"/>
      <c r="AG92" s="129"/>
      <c r="AH92" s="129"/>
      <c r="AI92" s="129"/>
      <c r="AJ92" s="129"/>
      <c r="AK92" s="129"/>
      <c r="AL92" s="129"/>
      <c r="AM92" s="129"/>
      <c r="AN92" s="129"/>
      <c r="AO92" s="130"/>
      <c r="AP92" s="157" t="s">
        <v>16</v>
      </c>
      <c r="AQ92" s="137"/>
      <c r="AR92" s="137"/>
      <c r="AS92" s="137"/>
      <c r="AT92" s="137"/>
      <c r="AU92" s="137"/>
      <c r="AV92" s="137"/>
      <c r="AW92" s="137"/>
      <c r="AX92" s="137"/>
      <c r="AY92" s="152">
        <v>1</v>
      </c>
      <c r="AZ92" s="152"/>
      <c r="BA92" s="129"/>
      <c r="BB92" s="129"/>
      <c r="BC92" s="129"/>
      <c r="BD92" s="129"/>
      <c r="BE92" s="129"/>
      <c r="BF92" s="129"/>
      <c r="BG92" s="129"/>
      <c r="BH92" s="129"/>
      <c r="BI92" s="130"/>
      <c r="BJ92" s="157" t="s">
        <v>16</v>
      </c>
      <c r="BK92" s="137"/>
      <c r="BL92" s="137"/>
      <c r="BM92" s="137"/>
      <c r="BN92" s="137"/>
      <c r="BO92" s="137"/>
      <c r="BP92" s="137"/>
      <c r="BQ92" s="137"/>
      <c r="BR92" s="137"/>
      <c r="BS92" s="152">
        <v>1</v>
      </c>
      <c r="BT92" s="152"/>
      <c r="BU92" s="129"/>
      <c r="BV92" s="129"/>
      <c r="BW92" s="129"/>
      <c r="BX92" s="129"/>
      <c r="BY92" s="129"/>
      <c r="BZ92" s="129"/>
      <c r="CA92" s="129"/>
      <c r="CB92" s="129"/>
      <c r="CC92" s="130"/>
    </row>
    <row r="93" spans="2:81" ht="7.5" customHeight="1">
      <c r="B93" s="157"/>
      <c r="C93" s="137"/>
      <c r="D93" s="137"/>
      <c r="E93" s="137"/>
      <c r="F93" s="137"/>
      <c r="G93" s="137"/>
      <c r="H93" s="137"/>
      <c r="I93" s="137"/>
      <c r="J93" s="137"/>
      <c r="K93" s="152"/>
      <c r="L93" s="152"/>
      <c r="M93" s="129"/>
      <c r="N93" s="129"/>
      <c r="O93" s="129"/>
      <c r="P93" s="129"/>
      <c r="Q93" s="129"/>
      <c r="R93" s="129"/>
      <c r="S93" s="129"/>
      <c r="T93" s="129"/>
      <c r="U93" s="130"/>
      <c r="V93" s="157"/>
      <c r="W93" s="137"/>
      <c r="X93" s="137"/>
      <c r="Y93" s="137"/>
      <c r="Z93" s="137"/>
      <c r="AA93" s="137"/>
      <c r="AB93" s="137"/>
      <c r="AC93" s="137"/>
      <c r="AD93" s="137"/>
      <c r="AE93" s="152"/>
      <c r="AF93" s="152"/>
      <c r="AG93" s="129"/>
      <c r="AH93" s="129"/>
      <c r="AI93" s="129"/>
      <c r="AJ93" s="129"/>
      <c r="AK93" s="129"/>
      <c r="AL93" s="129"/>
      <c r="AM93" s="129"/>
      <c r="AN93" s="129"/>
      <c r="AO93" s="130"/>
      <c r="AP93" s="157"/>
      <c r="AQ93" s="137"/>
      <c r="AR93" s="137"/>
      <c r="AS93" s="137"/>
      <c r="AT93" s="137"/>
      <c r="AU93" s="137"/>
      <c r="AV93" s="137"/>
      <c r="AW93" s="137"/>
      <c r="AX93" s="137"/>
      <c r="AY93" s="152"/>
      <c r="AZ93" s="152"/>
      <c r="BA93" s="129"/>
      <c r="BB93" s="129"/>
      <c r="BC93" s="129"/>
      <c r="BD93" s="129"/>
      <c r="BE93" s="129"/>
      <c r="BF93" s="129"/>
      <c r="BG93" s="129"/>
      <c r="BH93" s="129"/>
      <c r="BI93" s="130"/>
      <c r="BJ93" s="157"/>
      <c r="BK93" s="137"/>
      <c r="BL93" s="137"/>
      <c r="BM93" s="137"/>
      <c r="BN93" s="137"/>
      <c r="BO93" s="137"/>
      <c r="BP93" s="137"/>
      <c r="BQ93" s="137"/>
      <c r="BR93" s="137"/>
      <c r="BS93" s="152"/>
      <c r="BT93" s="152"/>
      <c r="BU93" s="129"/>
      <c r="BV93" s="129"/>
      <c r="BW93" s="129"/>
      <c r="BX93" s="129"/>
      <c r="BY93" s="129"/>
      <c r="BZ93" s="129"/>
      <c r="CA93" s="129"/>
      <c r="CB93" s="129"/>
      <c r="CC93" s="130"/>
    </row>
    <row r="94" spans="2:81" ht="7.5" customHeight="1">
      <c r="B94" s="158"/>
      <c r="C94" s="139"/>
      <c r="D94" s="139"/>
      <c r="E94" s="139"/>
      <c r="F94" s="139"/>
      <c r="G94" s="139"/>
      <c r="H94" s="139"/>
      <c r="I94" s="139"/>
      <c r="J94" s="139"/>
      <c r="K94" s="152"/>
      <c r="L94" s="152"/>
      <c r="M94" s="131"/>
      <c r="N94" s="131"/>
      <c r="O94" s="131"/>
      <c r="P94" s="131"/>
      <c r="Q94" s="131"/>
      <c r="R94" s="131"/>
      <c r="S94" s="131"/>
      <c r="T94" s="131"/>
      <c r="U94" s="132"/>
      <c r="V94" s="158"/>
      <c r="W94" s="139"/>
      <c r="X94" s="139"/>
      <c r="Y94" s="139"/>
      <c r="Z94" s="139"/>
      <c r="AA94" s="139"/>
      <c r="AB94" s="139"/>
      <c r="AC94" s="139"/>
      <c r="AD94" s="139"/>
      <c r="AE94" s="152"/>
      <c r="AF94" s="152"/>
      <c r="AG94" s="131"/>
      <c r="AH94" s="131"/>
      <c r="AI94" s="131"/>
      <c r="AJ94" s="131"/>
      <c r="AK94" s="131"/>
      <c r="AL94" s="131"/>
      <c r="AM94" s="131"/>
      <c r="AN94" s="131"/>
      <c r="AO94" s="132"/>
      <c r="AP94" s="158"/>
      <c r="AQ94" s="139"/>
      <c r="AR94" s="139"/>
      <c r="AS94" s="139"/>
      <c r="AT94" s="139"/>
      <c r="AU94" s="139"/>
      <c r="AV94" s="139"/>
      <c r="AW94" s="139"/>
      <c r="AX94" s="139"/>
      <c r="AY94" s="152"/>
      <c r="AZ94" s="152"/>
      <c r="BA94" s="131"/>
      <c r="BB94" s="131"/>
      <c r="BC94" s="131"/>
      <c r="BD94" s="131"/>
      <c r="BE94" s="131"/>
      <c r="BF94" s="131"/>
      <c r="BG94" s="131"/>
      <c r="BH94" s="131"/>
      <c r="BI94" s="132"/>
      <c r="BJ94" s="158"/>
      <c r="BK94" s="139"/>
      <c r="BL94" s="139"/>
      <c r="BM94" s="139"/>
      <c r="BN94" s="139"/>
      <c r="BO94" s="139"/>
      <c r="BP94" s="139"/>
      <c r="BQ94" s="139"/>
      <c r="BR94" s="139"/>
      <c r="BS94" s="152"/>
      <c r="BT94" s="152"/>
      <c r="BU94" s="131"/>
      <c r="BV94" s="131"/>
      <c r="BW94" s="131"/>
      <c r="BX94" s="131"/>
      <c r="BY94" s="131"/>
      <c r="BZ94" s="131"/>
      <c r="CA94" s="131"/>
      <c r="CB94" s="131"/>
      <c r="CC94" s="132"/>
    </row>
    <row r="95" spans="2:81" ht="7.5" customHeight="1">
      <c r="B95" s="141"/>
      <c r="C95" s="129"/>
      <c r="D95" s="129"/>
      <c r="E95" s="129"/>
      <c r="F95" s="129"/>
      <c r="G95" s="129"/>
      <c r="H95" s="129"/>
      <c r="I95" s="129"/>
      <c r="J95" s="129"/>
      <c r="K95" s="152">
        <v>2</v>
      </c>
      <c r="L95" s="152"/>
      <c r="M95" s="137" t="s">
        <v>16</v>
      </c>
      <c r="N95" s="137"/>
      <c r="O95" s="137"/>
      <c r="P95" s="137"/>
      <c r="Q95" s="137"/>
      <c r="R95" s="137"/>
      <c r="S95" s="137"/>
      <c r="T95" s="137"/>
      <c r="U95" s="138"/>
      <c r="V95" s="141"/>
      <c r="W95" s="129"/>
      <c r="X95" s="129"/>
      <c r="Y95" s="129"/>
      <c r="Z95" s="129"/>
      <c r="AA95" s="129"/>
      <c r="AB95" s="129"/>
      <c r="AC95" s="129"/>
      <c r="AD95" s="129"/>
      <c r="AE95" s="152">
        <v>2</v>
      </c>
      <c r="AF95" s="152"/>
      <c r="AG95" s="137" t="s">
        <v>16</v>
      </c>
      <c r="AH95" s="137"/>
      <c r="AI95" s="137"/>
      <c r="AJ95" s="137"/>
      <c r="AK95" s="137"/>
      <c r="AL95" s="137"/>
      <c r="AM95" s="137"/>
      <c r="AN95" s="137"/>
      <c r="AO95" s="138"/>
      <c r="AP95" s="141"/>
      <c r="AQ95" s="129"/>
      <c r="AR95" s="129"/>
      <c r="AS95" s="129"/>
      <c r="AT95" s="129"/>
      <c r="AU95" s="129"/>
      <c r="AV95" s="129"/>
      <c r="AW95" s="129"/>
      <c r="AX95" s="129"/>
      <c r="AY95" s="152">
        <v>2</v>
      </c>
      <c r="AZ95" s="152"/>
      <c r="BA95" s="137" t="s">
        <v>16</v>
      </c>
      <c r="BB95" s="137"/>
      <c r="BC95" s="137"/>
      <c r="BD95" s="137"/>
      <c r="BE95" s="137"/>
      <c r="BF95" s="137"/>
      <c r="BG95" s="137"/>
      <c r="BH95" s="137"/>
      <c r="BI95" s="138"/>
      <c r="BJ95" s="141"/>
      <c r="BK95" s="129"/>
      <c r="BL95" s="129"/>
      <c r="BM95" s="129"/>
      <c r="BN95" s="129"/>
      <c r="BO95" s="129"/>
      <c r="BP95" s="129"/>
      <c r="BQ95" s="129"/>
      <c r="BR95" s="129"/>
      <c r="BS95" s="152">
        <v>2</v>
      </c>
      <c r="BT95" s="152"/>
      <c r="BU95" s="137" t="s">
        <v>16</v>
      </c>
      <c r="BV95" s="137"/>
      <c r="BW95" s="137"/>
      <c r="BX95" s="137"/>
      <c r="BY95" s="137"/>
      <c r="BZ95" s="137"/>
      <c r="CA95" s="137"/>
      <c r="CB95" s="137"/>
      <c r="CC95" s="138"/>
    </row>
    <row r="96" spans="2:81" ht="7.5" customHeight="1">
      <c r="B96" s="141"/>
      <c r="C96" s="129"/>
      <c r="D96" s="129"/>
      <c r="E96" s="129"/>
      <c r="F96" s="129"/>
      <c r="G96" s="129"/>
      <c r="H96" s="129"/>
      <c r="I96" s="129"/>
      <c r="J96" s="129"/>
      <c r="K96" s="152"/>
      <c r="L96" s="152"/>
      <c r="M96" s="137"/>
      <c r="N96" s="137"/>
      <c r="O96" s="137"/>
      <c r="P96" s="137"/>
      <c r="Q96" s="137"/>
      <c r="R96" s="137"/>
      <c r="S96" s="137"/>
      <c r="T96" s="137"/>
      <c r="U96" s="138"/>
      <c r="V96" s="141"/>
      <c r="W96" s="129"/>
      <c r="X96" s="129"/>
      <c r="Y96" s="129"/>
      <c r="Z96" s="129"/>
      <c r="AA96" s="129"/>
      <c r="AB96" s="129"/>
      <c r="AC96" s="129"/>
      <c r="AD96" s="129"/>
      <c r="AE96" s="152"/>
      <c r="AF96" s="152"/>
      <c r="AG96" s="137"/>
      <c r="AH96" s="137"/>
      <c r="AI96" s="137"/>
      <c r="AJ96" s="137"/>
      <c r="AK96" s="137"/>
      <c r="AL96" s="137"/>
      <c r="AM96" s="137"/>
      <c r="AN96" s="137"/>
      <c r="AO96" s="138"/>
      <c r="AP96" s="141"/>
      <c r="AQ96" s="129"/>
      <c r="AR96" s="129"/>
      <c r="AS96" s="129"/>
      <c r="AT96" s="129"/>
      <c r="AU96" s="129"/>
      <c r="AV96" s="129"/>
      <c r="AW96" s="129"/>
      <c r="AX96" s="129"/>
      <c r="AY96" s="152"/>
      <c r="AZ96" s="152"/>
      <c r="BA96" s="137"/>
      <c r="BB96" s="137"/>
      <c r="BC96" s="137"/>
      <c r="BD96" s="137"/>
      <c r="BE96" s="137"/>
      <c r="BF96" s="137"/>
      <c r="BG96" s="137"/>
      <c r="BH96" s="137"/>
      <c r="BI96" s="138"/>
      <c r="BJ96" s="141"/>
      <c r="BK96" s="129"/>
      <c r="BL96" s="129"/>
      <c r="BM96" s="129"/>
      <c r="BN96" s="129"/>
      <c r="BO96" s="129"/>
      <c r="BP96" s="129"/>
      <c r="BQ96" s="129"/>
      <c r="BR96" s="129"/>
      <c r="BS96" s="152"/>
      <c r="BT96" s="152"/>
      <c r="BU96" s="137"/>
      <c r="BV96" s="137"/>
      <c r="BW96" s="137"/>
      <c r="BX96" s="137"/>
      <c r="BY96" s="137"/>
      <c r="BZ96" s="137"/>
      <c r="CA96" s="137"/>
      <c r="CB96" s="137"/>
      <c r="CC96" s="138"/>
    </row>
    <row r="97" spans="2:81" ht="7.5" customHeight="1">
      <c r="B97" s="142"/>
      <c r="C97" s="131"/>
      <c r="D97" s="131"/>
      <c r="E97" s="131"/>
      <c r="F97" s="131"/>
      <c r="G97" s="131"/>
      <c r="H97" s="131"/>
      <c r="I97" s="131"/>
      <c r="J97" s="131"/>
      <c r="K97" s="152"/>
      <c r="L97" s="152"/>
      <c r="M97" s="139"/>
      <c r="N97" s="139"/>
      <c r="O97" s="139"/>
      <c r="P97" s="139"/>
      <c r="Q97" s="139"/>
      <c r="R97" s="139"/>
      <c r="S97" s="139"/>
      <c r="T97" s="139"/>
      <c r="U97" s="140"/>
      <c r="V97" s="142"/>
      <c r="W97" s="131"/>
      <c r="X97" s="131"/>
      <c r="Y97" s="131"/>
      <c r="Z97" s="131"/>
      <c r="AA97" s="131"/>
      <c r="AB97" s="131"/>
      <c r="AC97" s="131"/>
      <c r="AD97" s="131"/>
      <c r="AE97" s="152"/>
      <c r="AF97" s="152"/>
      <c r="AG97" s="139"/>
      <c r="AH97" s="139"/>
      <c r="AI97" s="139"/>
      <c r="AJ97" s="139"/>
      <c r="AK97" s="139"/>
      <c r="AL97" s="139"/>
      <c r="AM97" s="139"/>
      <c r="AN97" s="139"/>
      <c r="AO97" s="140"/>
      <c r="AP97" s="142"/>
      <c r="AQ97" s="131"/>
      <c r="AR97" s="131"/>
      <c r="AS97" s="131"/>
      <c r="AT97" s="131"/>
      <c r="AU97" s="131"/>
      <c r="AV97" s="131"/>
      <c r="AW97" s="131"/>
      <c r="AX97" s="131"/>
      <c r="AY97" s="152"/>
      <c r="AZ97" s="152"/>
      <c r="BA97" s="139"/>
      <c r="BB97" s="139"/>
      <c r="BC97" s="139"/>
      <c r="BD97" s="139"/>
      <c r="BE97" s="139"/>
      <c r="BF97" s="139"/>
      <c r="BG97" s="139"/>
      <c r="BH97" s="139"/>
      <c r="BI97" s="140"/>
      <c r="BJ97" s="142"/>
      <c r="BK97" s="131"/>
      <c r="BL97" s="131"/>
      <c r="BM97" s="131"/>
      <c r="BN97" s="131"/>
      <c r="BO97" s="131"/>
      <c r="BP97" s="131"/>
      <c r="BQ97" s="131"/>
      <c r="BR97" s="131"/>
      <c r="BS97" s="152"/>
      <c r="BT97" s="152"/>
      <c r="BU97" s="139"/>
      <c r="BV97" s="139"/>
      <c r="BW97" s="139"/>
      <c r="BX97" s="139"/>
      <c r="BY97" s="139"/>
      <c r="BZ97" s="139"/>
      <c r="CA97" s="139"/>
      <c r="CB97" s="139"/>
      <c r="CC97" s="140"/>
    </row>
    <row r="98" spans="2:81" ht="7.5" customHeight="1">
      <c r="B98" s="157" t="s">
        <v>16</v>
      </c>
      <c r="C98" s="137"/>
      <c r="D98" s="137"/>
      <c r="E98" s="137"/>
      <c r="F98" s="137"/>
      <c r="G98" s="137"/>
      <c r="H98" s="137"/>
      <c r="I98" s="137"/>
      <c r="J98" s="137"/>
      <c r="K98" s="152">
        <v>3</v>
      </c>
      <c r="L98" s="152"/>
      <c r="M98" s="129"/>
      <c r="N98" s="129"/>
      <c r="O98" s="129"/>
      <c r="P98" s="129"/>
      <c r="Q98" s="129"/>
      <c r="R98" s="129"/>
      <c r="S98" s="129"/>
      <c r="T98" s="129"/>
      <c r="U98" s="130"/>
      <c r="V98" s="157" t="s">
        <v>16</v>
      </c>
      <c r="W98" s="137"/>
      <c r="X98" s="137"/>
      <c r="Y98" s="137"/>
      <c r="Z98" s="137"/>
      <c r="AA98" s="137"/>
      <c r="AB98" s="137"/>
      <c r="AC98" s="137"/>
      <c r="AD98" s="137"/>
      <c r="AE98" s="152">
        <v>3</v>
      </c>
      <c r="AF98" s="152"/>
      <c r="AG98" s="129"/>
      <c r="AH98" s="129"/>
      <c r="AI98" s="129"/>
      <c r="AJ98" s="129"/>
      <c r="AK98" s="129"/>
      <c r="AL98" s="129"/>
      <c r="AM98" s="129"/>
      <c r="AN98" s="129"/>
      <c r="AO98" s="130"/>
      <c r="AP98" s="157" t="s">
        <v>16</v>
      </c>
      <c r="AQ98" s="137"/>
      <c r="AR98" s="137"/>
      <c r="AS98" s="137"/>
      <c r="AT98" s="137"/>
      <c r="AU98" s="137"/>
      <c r="AV98" s="137"/>
      <c r="AW98" s="137"/>
      <c r="AX98" s="137"/>
      <c r="AY98" s="152">
        <v>3</v>
      </c>
      <c r="AZ98" s="152"/>
      <c r="BA98" s="129"/>
      <c r="BB98" s="129"/>
      <c r="BC98" s="129"/>
      <c r="BD98" s="129"/>
      <c r="BE98" s="129"/>
      <c r="BF98" s="129"/>
      <c r="BG98" s="129"/>
      <c r="BH98" s="129"/>
      <c r="BI98" s="130"/>
      <c r="BJ98" s="157" t="s">
        <v>16</v>
      </c>
      <c r="BK98" s="137"/>
      <c r="BL98" s="137"/>
      <c r="BM98" s="137"/>
      <c r="BN98" s="137"/>
      <c r="BO98" s="137"/>
      <c r="BP98" s="137"/>
      <c r="BQ98" s="137"/>
      <c r="BR98" s="137"/>
      <c r="BS98" s="152">
        <v>3</v>
      </c>
      <c r="BT98" s="152"/>
      <c r="BU98" s="129"/>
      <c r="BV98" s="129"/>
      <c r="BW98" s="129"/>
      <c r="BX98" s="129"/>
      <c r="BY98" s="129"/>
      <c r="BZ98" s="129"/>
      <c r="CA98" s="129"/>
      <c r="CB98" s="129"/>
      <c r="CC98" s="130"/>
    </row>
    <row r="99" spans="2:81" ht="7.5" customHeight="1">
      <c r="B99" s="157"/>
      <c r="C99" s="137"/>
      <c r="D99" s="137"/>
      <c r="E99" s="137"/>
      <c r="F99" s="137"/>
      <c r="G99" s="137"/>
      <c r="H99" s="137"/>
      <c r="I99" s="137"/>
      <c r="J99" s="137"/>
      <c r="K99" s="152"/>
      <c r="L99" s="152"/>
      <c r="M99" s="129"/>
      <c r="N99" s="129"/>
      <c r="O99" s="129"/>
      <c r="P99" s="129"/>
      <c r="Q99" s="129"/>
      <c r="R99" s="129"/>
      <c r="S99" s="129"/>
      <c r="T99" s="129"/>
      <c r="U99" s="130"/>
      <c r="V99" s="157"/>
      <c r="W99" s="137"/>
      <c r="X99" s="137"/>
      <c r="Y99" s="137"/>
      <c r="Z99" s="137"/>
      <c r="AA99" s="137"/>
      <c r="AB99" s="137"/>
      <c r="AC99" s="137"/>
      <c r="AD99" s="137"/>
      <c r="AE99" s="152"/>
      <c r="AF99" s="152"/>
      <c r="AG99" s="129"/>
      <c r="AH99" s="129"/>
      <c r="AI99" s="129"/>
      <c r="AJ99" s="129"/>
      <c r="AK99" s="129"/>
      <c r="AL99" s="129"/>
      <c r="AM99" s="129"/>
      <c r="AN99" s="129"/>
      <c r="AO99" s="130"/>
      <c r="AP99" s="157"/>
      <c r="AQ99" s="137"/>
      <c r="AR99" s="137"/>
      <c r="AS99" s="137"/>
      <c r="AT99" s="137"/>
      <c r="AU99" s="137"/>
      <c r="AV99" s="137"/>
      <c r="AW99" s="137"/>
      <c r="AX99" s="137"/>
      <c r="AY99" s="152"/>
      <c r="AZ99" s="152"/>
      <c r="BA99" s="129"/>
      <c r="BB99" s="129"/>
      <c r="BC99" s="129"/>
      <c r="BD99" s="129"/>
      <c r="BE99" s="129"/>
      <c r="BF99" s="129"/>
      <c r="BG99" s="129"/>
      <c r="BH99" s="129"/>
      <c r="BI99" s="130"/>
      <c r="BJ99" s="157"/>
      <c r="BK99" s="137"/>
      <c r="BL99" s="137"/>
      <c r="BM99" s="137"/>
      <c r="BN99" s="137"/>
      <c r="BO99" s="137"/>
      <c r="BP99" s="137"/>
      <c r="BQ99" s="137"/>
      <c r="BR99" s="137"/>
      <c r="BS99" s="152"/>
      <c r="BT99" s="152"/>
      <c r="BU99" s="129"/>
      <c r="BV99" s="129"/>
      <c r="BW99" s="129"/>
      <c r="BX99" s="129"/>
      <c r="BY99" s="129"/>
      <c r="BZ99" s="129"/>
      <c r="CA99" s="129"/>
      <c r="CB99" s="129"/>
      <c r="CC99" s="130"/>
    </row>
    <row r="100" spans="2:81" ht="7.5" customHeight="1">
      <c r="B100" s="158"/>
      <c r="C100" s="139"/>
      <c r="D100" s="139"/>
      <c r="E100" s="139"/>
      <c r="F100" s="139"/>
      <c r="G100" s="139"/>
      <c r="H100" s="139"/>
      <c r="I100" s="139"/>
      <c r="J100" s="139"/>
      <c r="K100" s="152"/>
      <c r="L100" s="152"/>
      <c r="M100" s="131"/>
      <c r="N100" s="131"/>
      <c r="O100" s="131"/>
      <c r="P100" s="131"/>
      <c r="Q100" s="131"/>
      <c r="R100" s="131"/>
      <c r="S100" s="131"/>
      <c r="T100" s="131"/>
      <c r="U100" s="132"/>
      <c r="V100" s="158"/>
      <c r="W100" s="139"/>
      <c r="X100" s="139"/>
      <c r="Y100" s="139"/>
      <c r="Z100" s="139"/>
      <c r="AA100" s="139"/>
      <c r="AB100" s="139"/>
      <c r="AC100" s="139"/>
      <c r="AD100" s="139"/>
      <c r="AE100" s="152"/>
      <c r="AF100" s="152"/>
      <c r="AG100" s="131"/>
      <c r="AH100" s="131"/>
      <c r="AI100" s="131"/>
      <c r="AJ100" s="131"/>
      <c r="AK100" s="131"/>
      <c r="AL100" s="131"/>
      <c r="AM100" s="131"/>
      <c r="AN100" s="131"/>
      <c r="AO100" s="132"/>
      <c r="AP100" s="158"/>
      <c r="AQ100" s="139"/>
      <c r="AR100" s="139"/>
      <c r="AS100" s="139"/>
      <c r="AT100" s="139"/>
      <c r="AU100" s="139"/>
      <c r="AV100" s="139"/>
      <c r="AW100" s="139"/>
      <c r="AX100" s="139"/>
      <c r="AY100" s="152"/>
      <c r="AZ100" s="152"/>
      <c r="BA100" s="131"/>
      <c r="BB100" s="131"/>
      <c r="BC100" s="131"/>
      <c r="BD100" s="131"/>
      <c r="BE100" s="131"/>
      <c r="BF100" s="131"/>
      <c r="BG100" s="131"/>
      <c r="BH100" s="131"/>
      <c r="BI100" s="132"/>
      <c r="BJ100" s="158"/>
      <c r="BK100" s="139"/>
      <c r="BL100" s="139"/>
      <c r="BM100" s="139"/>
      <c r="BN100" s="139"/>
      <c r="BO100" s="139"/>
      <c r="BP100" s="139"/>
      <c r="BQ100" s="139"/>
      <c r="BR100" s="139"/>
      <c r="BS100" s="152"/>
      <c r="BT100" s="152"/>
      <c r="BU100" s="131"/>
      <c r="BV100" s="131"/>
      <c r="BW100" s="131"/>
      <c r="BX100" s="131"/>
      <c r="BY100" s="131"/>
      <c r="BZ100" s="131"/>
      <c r="CA100" s="131"/>
      <c r="CB100" s="131"/>
      <c r="CC100" s="132"/>
    </row>
    <row r="101" spans="2:81" ht="7.5" customHeight="1">
      <c r="B101" s="141"/>
      <c r="C101" s="129"/>
      <c r="D101" s="129"/>
      <c r="E101" s="129"/>
      <c r="F101" s="129"/>
      <c r="G101" s="129"/>
      <c r="H101" s="129"/>
      <c r="I101" s="129"/>
      <c r="J101" s="129"/>
      <c r="K101" s="152">
        <v>4</v>
      </c>
      <c r="L101" s="152"/>
      <c r="M101" s="137" t="s">
        <v>16</v>
      </c>
      <c r="N101" s="137"/>
      <c r="O101" s="137"/>
      <c r="P101" s="137"/>
      <c r="Q101" s="137"/>
      <c r="R101" s="137"/>
      <c r="S101" s="137"/>
      <c r="T101" s="137"/>
      <c r="U101" s="138"/>
      <c r="V101" s="141"/>
      <c r="W101" s="129"/>
      <c r="X101" s="129"/>
      <c r="Y101" s="129"/>
      <c r="Z101" s="129"/>
      <c r="AA101" s="129"/>
      <c r="AB101" s="129"/>
      <c r="AC101" s="129"/>
      <c r="AD101" s="129"/>
      <c r="AE101" s="152">
        <v>4</v>
      </c>
      <c r="AF101" s="152"/>
      <c r="AG101" s="137" t="s">
        <v>16</v>
      </c>
      <c r="AH101" s="137"/>
      <c r="AI101" s="137"/>
      <c r="AJ101" s="137"/>
      <c r="AK101" s="137"/>
      <c r="AL101" s="137"/>
      <c r="AM101" s="137"/>
      <c r="AN101" s="137"/>
      <c r="AO101" s="138"/>
      <c r="AP101" s="141"/>
      <c r="AQ101" s="129"/>
      <c r="AR101" s="129"/>
      <c r="AS101" s="129"/>
      <c r="AT101" s="129"/>
      <c r="AU101" s="129"/>
      <c r="AV101" s="129"/>
      <c r="AW101" s="129"/>
      <c r="AX101" s="129"/>
      <c r="AY101" s="152">
        <v>4</v>
      </c>
      <c r="AZ101" s="152"/>
      <c r="BA101" s="137" t="s">
        <v>16</v>
      </c>
      <c r="BB101" s="137"/>
      <c r="BC101" s="137"/>
      <c r="BD101" s="137"/>
      <c r="BE101" s="137"/>
      <c r="BF101" s="137"/>
      <c r="BG101" s="137"/>
      <c r="BH101" s="137"/>
      <c r="BI101" s="138"/>
      <c r="BJ101" s="141"/>
      <c r="BK101" s="129"/>
      <c r="BL101" s="129"/>
      <c r="BM101" s="129"/>
      <c r="BN101" s="129"/>
      <c r="BO101" s="129"/>
      <c r="BP101" s="129"/>
      <c r="BQ101" s="129"/>
      <c r="BR101" s="129"/>
      <c r="BS101" s="152">
        <v>4</v>
      </c>
      <c r="BT101" s="152"/>
      <c r="BU101" s="137" t="s">
        <v>16</v>
      </c>
      <c r="BV101" s="137"/>
      <c r="BW101" s="137"/>
      <c r="BX101" s="137"/>
      <c r="BY101" s="137"/>
      <c r="BZ101" s="137"/>
      <c r="CA101" s="137"/>
      <c r="CB101" s="137"/>
      <c r="CC101" s="138"/>
    </row>
    <row r="102" spans="2:81" ht="7.5" customHeight="1">
      <c r="B102" s="141"/>
      <c r="C102" s="129"/>
      <c r="D102" s="129"/>
      <c r="E102" s="129"/>
      <c r="F102" s="129"/>
      <c r="G102" s="129"/>
      <c r="H102" s="129"/>
      <c r="I102" s="129"/>
      <c r="J102" s="129"/>
      <c r="K102" s="152"/>
      <c r="L102" s="152"/>
      <c r="M102" s="137"/>
      <c r="N102" s="137"/>
      <c r="O102" s="137"/>
      <c r="P102" s="137"/>
      <c r="Q102" s="137"/>
      <c r="R102" s="137"/>
      <c r="S102" s="137"/>
      <c r="T102" s="137"/>
      <c r="U102" s="138"/>
      <c r="V102" s="141"/>
      <c r="W102" s="129"/>
      <c r="X102" s="129"/>
      <c r="Y102" s="129"/>
      <c r="Z102" s="129"/>
      <c r="AA102" s="129"/>
      <c r="AB102" s="129"/>
      <c r="AC102" s="129"/>
      <c r="AD102" s="129"/>
      <c r="AE102" s="152"/>
      <c r="AF102" s="152"/>
      <c r="AG102" s="137"/>
      <c r="AH102" s="137"/>
      <c r="AI102" s="137"/>
      <c r="AJ102" s="137"/>
      <c r="AK102" s="137"/>
      <c r="AL102" s="137"/>
      <c r="AM102" s="137"/>
      <c r="AN102" s="137"/>
      <c r="AO102" s="138"/>
      <c r="AP102" s="141"/>
      <c r="AQ102" s="129"/>
      <c r="AR102" s="129"/>
      <c r="AS102" s="129"/>
      <c r="AT102" s="129"/>
      <c r="AU102" s="129"/>
      <c r="AV102" s="129"/>
      <c r="AW102" s="129"/>
      <c r="AX102" s="129"/>
      <c r="AY102" s="152"/>
      <c r="AZ102" s="152"/>
      <c r="BA102" s="137"/>
      <c r="BB102" s="137"/>
      <c r="BC102" s="137"/>
      <c r="BD102" s="137"/>
      <c r="BE102" s="137"/>
      <c r="BF102" s="137"/>
      <c r="BG102" s="137"/>
      <c r="BH102" s="137"/>
      <c r="BI102" s="138"/>
      <c r="BJ102" s="141"/>
      <c r="BK102" s="129"/>
      <c r="BL102" s="129"/>
      <c r="BM102" s="129"/>
      <c r="BN102" s="129"/>
      <c r="BO102" s="129"/>
      <c r="BP102" s="129"/>
      <c r="BQ102" s="129"/>
      <c r="BR102" s="129"/>
      <c r="BS102" s="152"/>
      <c r="BT102" s="152"/>
      <c r="BU102" s="137"/>
      <c r="BV102" s="137"/>
      <c r="BW102" s="137"/>
      <c r="BX102" s="137"/>
      <c r="BY102" s="137"/>
      <c r="BZ102" s="137"/>
      <c r="CA102" s="137"/>
      <c r="CB102" s="137"/>
      <c r="CC102" s="138"/>
    </row>
    <row r="103" spans="2:81" ht="7.5" customHeight="1">
      <c r="B103" s="142"/>
      <c r="C103" s="131"/>
      <c r="D103" s="131"/>
      <c r="E103" s="131"/>
      <c r="F103" s="131"/>
      <c r="G103" s="131"/>
      <c r="H103" s="131"/>
      <c r="I103" s="131"/>
      <c r="J103" s="131"/>
      <c r="K103" s="152"/>
      <c r="L103" s="152"/>
      <c r="M103" s="139"/>
      <c r="N103" s="139"/>
      <c r="O103" s="139"/>
      <c r="P103" s="139"/>
      <c r="Q103" s="139"/>
      <c r="R103" s="139"/>
      <c r="S103" s="139"/>
      <c r="T103" s="139"/>
      <c r="U103" s="140"/>
      <c r="V103" s="142"/>
      <c r="W103" s="131"/>
      <c r="X103" s="131"/>
      <c r="Y103" s="131"/>
      <c r="Z103" s="131"/>
      <c r="AA103" s="131"/>
      <c r="AB103" s="131"/>
      <c r="AC103" s="131"/>
      <c r="AD103" s="131"/>
      <c r="AE103" s="152"/>
      <c r="AF103" s="152"/>
      <c r="AG103" s="139"/>
      <c r="AH103" s="139"/>
      <c r="AI103" s="139"/>
      <c r="AJ103" s="139"/>
      <c r="AK103" s="139"/>
      <c r="AL103" s="139"/>
      <c r="AM103" s="139"/>
      <c r="AN103" s="139"/>
      <c r="AO103" s="140"/>
      <c r="AP103" s="142"/>
      <c r="AQ103" s="131"/>
      <c r="AR103" s="131"/>
      <c r="AS103" s="131"/>
      <c r="AT103" s="131"/>
      <c r="AU103" s="131"/>
      <c r="AV103" s="131"/>
      <c r="AW103" s="131"/>
      <c r="AX103" s="131"/>
      <c r="AY103" s="152"/>
      <c r="AZ103" s="152"/>
      <c r="BA103" s="139"/>
      <c r="BB103" s="139"/>
      <c r="BC103" s="139"/>
      <c r="BD103" s="139"/>
      <c r="BE103" s="139"/>
      <c r="BF103" s="139"/>
      <c r="BG103" s="139"/>
      <c r="BH103" s="139"/>
      <c r="BI103" s="140"/>
      <c r="BJ103" s="142"/>
      <c r="BK103" s="131"/>
      <c r="BL103" s="131"/>
      <c r="BM103" s="131"/>
      <c r="BN103" s="131"/>
      <c r="BO103" s="131"/>
      <c r="BP103" s="131"/>
      <c r="BQ103" s="131"/>
      <c r="BR103" s="131"/>
      <c r="BS103" s="152"/>
      <c r="BT103" s="152"/>
      <c r="BU103" s="139"/>
      <c r="BV103" s="139"/>
      <c r="BW103" s="139"/>
      <c r="BX103" s="139"/>
      <c r="BY103" s="139"/>
      <c r="BZ103" s="139"/>
      <c r="CA103" s="139"/>
      <c r="CB103" s="139"/>
      <c r="CC103" s="140"/>
    </row>
    <row r="104" spans="2:81" ht="7.5" customHeight="1">
      <c r="B104" s="157" t="s">
        <v>16</v>
      </c>
      <c r="C104" s="137"/>
      <c r="D104" s="137"/>
      <c r="E104" s="137"/>
      <c r="F104" s="137"/>
      <c r="G104" s="137"/>
      <c r="H104" s="137"/>
      <c r="I104" s="137"/>
      <c r="J104" s="137"/>
      <c r="K104" s="152">
        <v>5</v>
      </c>
      <c r="L104" s="152"/>
      <c r="M104" s="129"/>
      <c r="N104" s="129"/>
      <c r="O104" s="129"/>
      <c r="P104" s="129"/>
      <c r="Q104" s="129"/>
      <c r="R104" s="129"/>
      <c r="S104" s="129"/>
      <c r="T104" s="129"/>
      <c r="U104" s="130"/>
      <c r="V104" s="157" t="s">
        <v>16</v>
      </c>
      <c r="W104" s="137"/>
      <c r="X104" s="137"/>
      <c r="Y104" s="137"/>
      <c r="Z104" s="137"/>
      <c r="AA104" s="137"/>
      <c r="AB104" s="137"/>
      <c r="AC104" s="137"/>
      <c r="AD104" s="137"/>
      <c r="AE104" s="152">
        <v>5</v>
      </c>
      <c r="AF104" s="152"/>
      <c r="AG104" s="129"/>
      <c r="AH104" s="129"/>
      <c r="AI104" s="129"/>
      <c r="AJ104" s="129"/>
      <c r="AK104" s="129"/>
      <c r="AL104" s="129"/>
      <c r="AM104" s="129"/>
      <c r="AN104" s="129"/>
      <c r="AO104" s="130"/>
      <c r="AP104" s="157" t="s">
        <v>16</v>
      </c>
      <c r="AQ104" s="137"/>
      <c r="AR104" s="137"/>
      <c r="AS104" s="137"/>
      <c r="AT104" s="137"/>
      <c r="AU104" s="137"/>
      <c r="AV104" s="137"/>
      <c r="AW104" s="137"/>
      <c r="AX104" s="137"/>
      <c r="AY104" s="152">
        <v>5</v>
      </c>
      <c r="AZ104" s="152"/>
      <c r="BA104" s="129"/>
      <c r="BB104" s="129"/>
      <c r="BC104" s="129"/>
      <c r="BD104" s="129"/>
      <c r="BE104" s="129"/>
      <c r="BF104" s="129"/>
      <c r="BG104" s="129"/>
      <c r="BH104" s="129"/>
      <c r="BI104" s="130"/>
      <c r="BJ104" s="157" t="s">
        <v>16</v>
      </c>
      <c r="BK104" s="137"/>
      <c r="BL104" s="137"/>
      <c r="BM104" s="137"/>
      <c r="BN104" s="137"/>
      <c r="BO104" s="137"/>
      <c r="BP104" s="137"/>
      <c r="BQ104" s="137"/>
      <c r="BR104" s="137"/>
      <c r="BS104" s="152">
        <v>5</v>
      </c>
      <c r="BT104" s="152"/>
      <c r="BU104" s="129"/>
      <c r="BV104" s="129"/>
      <c r="BW104" s="129"/>
      <c r="BX104" s="129"/>
      <c r="BY104" s="129"/>
      <c r="BZ104" s="129"/>
      <c r="CA104" s="129"/>
      <c r="CB104" s="129"/>
      <c r="CC104" s="130"/>
    </row>
    <row r="105" spans="2:81" ht="7.5" customHeight="1">
      <c r="B105" s="157"/>
      <c r="C105" s="137"/>
      <c r="D105" s="137"/>
      <c r="E105" s="137"/>
      <c r="F105" s="137"/>
      <c r="G105" s="137"/>
      <c r="H105" s="137"/>
      <c r="I105" s="137"/>
      <c r="J105" s="137"/>
      <c r="K105" s="152"/>
      <c r="L105" s="152"/>
      <c r="M105" s="129"/>
      <c r="N105" s="129"/>
      <c r="O105" s="129"/>
      <c r="P105" s="129"/>
      <c r="Q105" s="129"/>
      <c r="R105" s="129"/>
      <c r="S105" s="129"/>
      <c r="T105" s="129"/>
      <c r="U105" s="130"/>
      <c r="V105" s="157"/>
      <c r="W105" s="137"/>
      <c r="X105" s="137"/>
      <c r="Y105" s="137"/>
      <c r="Z105" s="137"/>
      <c r="AA105" s="137"/>
      <c r="AB105" s="137"/>
      <c r="AC105" s="137"/>
      <c r="AD105" s="137"/>
      <c r="AE105" s="152"/>
      <c r="AF105" s="152"/>
      <c r="AG105" s="129"/>
      <c r="AH105" s="129"/>
      <c r="AI105" s="129"/>
      <c r="AJ105" s="129"/>
      <c r="AK105" s="129"/>
      <c r="AL105" s="129"/>
      <c r="AM105" s="129"/>
      <c r="AN105" s="129"/>
      <c r="AO105" s="130"/>
      <c r="AP105" s="157"/>
      <c r="AQ105" s="137"/>
      <c r="AR105" s="137"/>
      <c r="AS105" s="137"/>
      <c r="AT105" s="137"/>
      <c r="AU105" s="137"/>
      <c r="AV105" s="137"/>
      <c r="AW105" s="137"/>
      <c r="AX105" s="137"/>
      <c r="AY105" s="152"/>
      <c r="AZ105" s="152"/>
      <c r="BA105" s="129"/>
      <c r="BB105" s="129"/>
      <c r="BC105" s="129"/>
      <c r="BD105" s="129"/>
      <c r="BE105" s="129"/>
      <c r="BF105" s="129"/>
      <c r="BG105" s="129"/>
      <c r="BH105" s="129"/>
      <c r="BI105" s="130"/>
      <c r="BJ105" s="157"/>
      <c r="BK105" s="137"/>
      <c r="BL105" s="137"/>
      <c r="BM105" s="137"/>
      <c r="BN105" s="137"/>
      <c r="BO105" s="137"/>
      <c r="BP105" s="137"/>
      <c r="BQ105" s="137"/>
      <c r="BR105" s="137"/>
      <c r="BS105" s="152"/>
      <c r="BT105" s="152"/>
      <c r="BU105" s="129"/>
      <c r="BV105" s="129"/>
      <c r="BW105" s="129"/>
      <c r="BX105" s="129"/>
      <c r="BY105" s="129"/>
      <c r="BZ105" s="129"/>
      <c r="CA105" s="129"/>
      <c r="CB105" s="129"/>
      <c r="CC105" s="130"/>
    </row>
    <row r="106" spans="2:81" ht="7.5" customHeight="1">
      <c r="B106" s="158"/>
      <c r="C106" s="139"/>
      <c r="D106" s="139"/>
      <c r="E106" s="139"/>
      <c r="F106" s="139"/>
      <c r="G106" s="139"/>
      <c r="H106" s="139"/>
      <c r="I106" s="139"/>
      <c r="J106" s="139"/>
      <c r="K106" s="152"/>
      <c r="L106" s="152"/>
      <c r="M106" s="131"/>
      <c r="N106" s="131"/>
      <c r="O106" s="131"/>
      <c r="P106" s="131"/>
      <c r="Q106" s="131"/>
      <c r="R106" s="131"/>
      <c r="S106" s="131"/>
      <c r="T106" s="131"/>
      <c r="U106" s="132"/>
      <c r="V106" s="158"/>
      <c r="W106" s="139"/>
      <c r="X106" s="139"/>
      <c r="Y106" s="139"/>
      <c r="Z106" s="139"/>
      <c r="AA106" s="139"/>
      <c r="AB106" s="139"/>
      <c r="AC106" s="139"/>
      <c r="AD106" s="139"/>
      <c r="AE106" s="152"/>
      <c r="AF106" s="152"/>
      <c r="AG106" s="131"/>
      <c r="AH106" s="131"/>
      <c r="AI106" s="131"/>
      <c r="AJ106" s="131"/>
      <c r="AK106" s="131"/>
      <c r="AL106" s="131"/>
      <c r="AM106" s="131"/>
      <c r="AN106" s="131"/>
      <c r="AO106" s="132"/>
      <c r="AP106" s="158"/>
      <c r="AQ106" s="139"/>
      <c r="AR106" s="139"/>
      <c r="AS106" s="139"/>
      <c r="AT106" s="139"/>
      <c r="AU106" s="139"/>
      <c r="AV106" s="139"/>
      <c r="AW106" s="139"/>
      <c r="AX106" s="139"/>
      <c r="AY106" s="152"/>
      <c r="AZ106" s="152"/>
      <c r="BA106" s="131"/>
      <c r="BB106" s="131"/>
      <c r="BC106" s="131"/>
      <c r="BD106" s="131"/>
      <c r="BE106" s="131"/>
      <c r="BF106" s="131"/>
      <c r="BG106" s="131"/>
      <c r="BH106" s="131"/>
      <c r="BI106" s="132"/>
      <c r="BJ106" s="158"/>
      <c r="BK106" s="139"/>
      <c r="BL106" s="139"/>
      <c r="BM106" s="139"/>
      <c r="BN106" s="139"/>
      <c r="BO106" s="139"/>
      <c r="BP106" s="139"/>
      <c r="BQ106" s="139"/>
      <c r="BR106" s="139"/>
      <c r="BS106" s="152"/>
      <c r="BT106" s="152"/>
      <c r="BU106" s="131"/>
      <c r="BV106" s="131"/>
      <c r="BW106" s="131"/>
      <c r="BX106" s="131"/>
      <c r="BY106" s="131"/>
      <c r="BZ106" s="131"/>
      <c r="CA106" s="131"/>
      <c r="CB106" s="131"/>
      <c r="CC106" s="132"/>
    </row>
    <row r="107" spans="2:81" ht="7.5" customHeight="1">
      <c r="B107" s="133" t="s">
        <v>17</v>
      </c>
      <c r="C107" s="134"/>
      <c r="D107" s="134"/>
      <c r="E107" s="134"/>
      <c r="F107" s="134"/>
      <c r="G107" s="134"/>
      <c r="H107" s="134"/>
      <c r="I107" s="134"/>
      <c r="J107" s="134"/>
      <c r="K107" s="128" t="s">
        <v>4</v>
      </c>
      <c r="L107" s="128"/>
      <c r="M107" s="129"/>
      <c r="N107" s="129"/>
      <c r="O107" s="129"/>
      <c r="P107" s="129"/>
      <c r="Q107" s="129"/>
      <c r="R107" s="129"/>
      <c r="S107" s="129"/>
      <c r="T107" s="129"/>
      <c r="U107" s="130"/>
      <c r="V107" s="133" t="s">
        <v>17</v>
      </c>
      <c r="W107" s="134"/>
      <c r="X107" s="134"/>
      <c r="Y107" s="134"/>
      <c r="Z107" s="134"/>
      <c r="AA107" s="134"/>
      <c r="AB107" s="134"/>
      <c r="AC107" s="134"/>
      <c r="AD107" s="134"/>
      <c r="AE107" s="128" t="s">
        <v>4</v>
      </c>
      <c r="AF107" s="128"/>
      <c r="AG107" s="129"/>
      <c r="AH107" s="129"/>
      <c r="AI107" s="129"/>
      <c r="AJ107" s="129"/>
      <c r="AK107" s="129"/>
      <c r="AL107" s="129"/>
      <c r="AM107" s="129"/>
      <c r="AN107" s="129"/>
      <c r="AO107" s="130"/>
      <c r="AP107" s="133" t="s">
        <v>17</v>
      </c>
      <c r="AQ107" s="134"/>
      <c r="AR107" s="134"/>
      <c r="AS107" s="134"/>
      <c r="AT107" s="134"/>
      <c r="AU107" s="134"/>
      <c r="AV107" s="134"/>
      <c r="AW107" s="134"/>
      <c r="AX107" s="134"/>
      <c r="AY107" s="128" t="s">
        <v>4</v>
      </c>
      <c r="AZ107" s="128"/>
      <c r="BA107" s="129"/>
      <c r="BB107" s="129"/>
      <c r="BC107" s="129"/>
      <c r="BD107" s="129"/>
      <c r="BE107" s="129"/>
      <c r="BF107" s="129"/>
      <c r="BG107" s="129"/>
      <c r="BH107" s="129"/>
      <c r="BI107" s="130"/>
      <c r="BJ107" s="133" t="s">
        <v>17</v>
      </c>
      <c r="BK107" s="134"/>
      <c r="BL107" s="134"/>
      <c r="BM107" s="134"/>
      <c r="BN107" s="134"/>
      <c r="BO107" s="134"/>
      <c r="BP107" s="134"/>
      <c r="BQ107" s="134"/>
      <c r="BR107" s="134"/>
      <c r="BS107" s="128" t="s">
        <v>4</v>
      </c>
      <c r="BT107" s="128"/>
      <c r="BU107" s="129"/>
      <c r="BV107" s="129"/>
      <c r="BW107" s="129"/>
      <c r="BX107" s="129"/>
      <c r="BY107" s="129"/>
      <c r="BZ107" s="129"/>
      <c r="CA107" s="129"/>
      <c r="CB107" s="129"/>
      <c r="CC107" s="130"/>
    </row>
    <row r="108" spans="2:81" ht="7.5" customHeight="1">
      <c r="B108" s="133"/>
      <c r="C108" s="134"/>
      <c r="D108" s="134"/>
      <c r="E108" s="134"/>
      <c r="F108" s="134"/>
      <c r="G108" s="134"/>
      <c r="H108" s="134"/>
      <c r="I108" s="134"/>
      <c r="J108" s="134"/>
      <c r="K108" s="128"/>
      <c r="L108" s="128"/>
      <c r="M108" s="129"/>
      <c r="N108" s="129"/>
      <c r="O108" s="129"/>
      <c r="P108" s="129"/>
      <c r="Q108" s="129"/>
      <c r="R108" s="129"/>
      <c r="S108" s="129"/>
      <c r="T108" s="129"/>
      <c r="U108" s="130"/>
      <c r="V108" s="133"/>
      <c r="W108" s="134"/>
      <c r="X108" s="134"/>
      <c r="Y108" s="134"/>
      <c r="Z108" s="134"/>
      <c r="AA108" s="134"/>
      <c r="AB108" s="134"/>
      <c r="AC108" s="134"/>
      <c r="AD108" s="134"/>
      <c r="AE108" s="128"/>
      <c r="AF108" s="128"/>
      <c r="AG108" s="129"/>
      <c r="AH108" s="129"/>
      <c r="AI108" s="129"/>
      <c r="AJ108" s="129"/>
      <c r="AK108" s="129"/>
      <c r="AL108" s="129"/>
      <c r="AM108" s="129"/>
      <c r="AN108" s="129"/>
      <c r="AO108" s="130"/>
      <c r="AP108" s="133"/>
      <c r="AQ108" s="134"/>
      <c r="AR108" s="134"/>
      <c r="AS108" s="134"/>
      <c r="AT108" s="134"/>
      <c r="AU108" s="134"/>
      <c r="AV108" s="134"/>
      <c r="AW108" s="134"/>
      <c r="AX108" s="134"/>
      <c r="AY108" s="128"/>
      <c r="AZ108" s="128"/>
      <c r="BA108" s="129"/>
      <c r="BB108" s="129"/>
      <c r="BC108" s="129"/>
      <c r="BD108" s="129"/>
      <c r="BE108" s="129"/>
      <c r="BF108" s="129"/>
      <c r="BG108" s="129"/>
      <c r="BH108" s="129"/>
      <c r="BI108" s="130"/>
      <c r="BJ108" s="133"/>
      <c r="BK108" s="134"/>
      <c r="BL108" s="134"/>
      <c r="BM108" s="134"/>
      <c r="BN108" s="134"/>
      <c r="BO108" s="134"/>
      <c r="BP108" s="134"/>
      <c r="BQ108" s="134"/>
      <c r="BR108" s="134"/>
      <c r="BS108" s="128"/>
      <c r="BT108" s="128"/>
      <c r="BU108" s="129"/>
      <c r="BV108" s="129"/>
      <c r="BW108" s="129"/>
      <c r="BX108" s="129"/>
      <c r="BY108" s="129"/>
      <c r="BZ108" s="129"/>
      <c r="CA108" s="129"/>
      <c r="CB108" s="129"/>
      <c r="CC108" s="130"/>
    </row>
    <row r="109" spans="2:81" ht="7.5" customHeight="1">
      <c r="B109" s="133"/>
      <c r="C109" s="134"/>
      <c r="D109" s="134"/>
      <c r="E109" s="134"/>
      <c r="F109" s="134"/>
      <c r="G109" s="134"/>
      <c r="H109" s="134"/>
      <c r="I109" s="134"/>
      <c r="J109" s="134"/>
      <c r="K109" s="128"/>
      <c r="L109" s="128"/>
      <c r="M109" s="129"/>
      <c r="N109" s="129"/>
      <c r="O109" s="129"/>
      <c r="P109" s="129"/>
      <c r="Q109" s="129"/>
      <c r="R109" s="129"/>
      <c r="S109" s="129"/>
      <c r="T109" s="129"/>
      <c r="U109" s="130"/>
      <c r="V109" s="133"/>
      <c r="W109" s="134"/>
      <c r="X109" s="134"/>
      <c r="Y109" s="134"/>
      <c r="Z109" s="134"/>
      <c r="AA109" s="134"/>
      <c r="AB109" s="134"/>
      <c r="AC109" s="134"/>
      <c r="AD109" s="134"/>
      <c r="AE109" s="128"/>
      <c r="AF109" s="128"/>
      <c r="AG109" s="129"/>
      <c r="AH109" s="129"/>
      <c r="AI109" s="129"/>
      <c r="AJ109" s="129"/>
      <c r="AK109" s="129"/>
      <c r="AL109" s="129"/>
      <c r="AM109" s="129"/>
      <c r="AN109" s="129"/>
      <c r="AO109" s="130"/>
      <c r="AP109" s="133"/>
      <c r="AQ109" s="134"/>
      <c r="AR109" s="134"/>
      <c r="AS109" s="134"/>
      <c r="AT109" s="134"/>
      <c r="AU109" s="134"/>
      <c r="AV109" s="134"/>
      <c r="AW109" s="134"/>
      <c r="AX109" s="134"/>
      <c r="AY109" s="128"/>
      <c r="AZ109" s="128"/>
      <c r="BA109" s="129"/>
      <c r="BB109" s="129"/>
      <c r="BC109" s="129"/>
      <c r="BD109" s="129"/>
      <c r="BE109" s="129"/>
      <c r="BF109" s="129"/>
      <c r="BG109" s="129"/>
      <c r="BH109" s="129"/>
      <c r="BI109" s="130"/>
      <c r="BJ109" s="133"/>
      <c r="BK109" s="134"/>
      <c r="BL109" s="134"/>
      <c r="BM109" s="134"/>
      <c r="BN109" s="134"/>
      <c r="BO109" s="134"/>
      <c r="BP109" s="134"/>
      <c r="BQ109" s="134"/>
      <c r="BR109" s="134"/>
      <c r="BS109" s="128"/>
      <c r="BT109" s="128"/>
      <c r="BU109" s="129"/>
      <c r="BV109" s="129"/>
      <c r="BW109" s="129"/>
      <c r="BX109" s="129"/>
      <c r="BY109" s="129"/>
      <c r="BZ109" s="129"/>
      <c r="CA109" s="129"/>
      <c r="CB109" s="129"/>
      <c r="CC109" s="130"/>
    </row>
    <row r="110" spans="2:81" ht="7.5" customHeight="1">
      <c r="B110" s="135"/>
      <c r="C110" s="136"/>
      <c r="D110" s="136"/>
      <c r="E110" s="136"/>
      <c r="F110" s="136"/>
      <c r="G110" s="136"/>
      <c r="H110" s="136"/>
      <c r="I110" s="136"/>
      <c r="J110" s="136"/>
      <c r="K110" s="128"/>
      <c r="L110" s="128"/>
      <c r="M110" s="131"/>
      <c r="N110" s="131"/>
      <c r="O110" s="131"/>
      <c r="P110" s="131"/>
      <c r="Q110" s="131"/>
      <c r="R110" s="131"/>
      <c r="S110" s="131"/>
      <c r="T110" s="131"/>
      <c r="U110" s="132"/>
      <c r="V110" s="135"/>
      <c r="W110" s="136"/>
      <c r="X110" s="136"/>
      <c r="Y110" s="136"/>
      <c r="Z110" s="136"/>
      <c r="AA110" s="136"/>
      <c r="AB110" s="136"/>
      <c r="AC110" s="136"/>
      <c r="AD110" s="136"/>
      <c r="AE110" s="128"/>
      <c r="AF110" s="128"/>
      <c r="AG110" s="131"/>
      <c r="AH110" s="131"/>
      <c r="AI110" s="131"/>
      <c r="AJ110" s="131"/>
      <c r="AK110" s="131"/>
      <c r="AL110" s="131"/>
      <c r="AM110" s="131"/>
      <c r="AN110" s="131"/>
      <c r="AO110" s="132"/>
      <c r="AP110" s="135"/>
      <c r="AQ110" s="136"/>
      <c r="AR110" s="136"/>
      <c r="AS110" s="136"/>
      <c r="AT110" s="136"/>
      <c r="AU110" s="136"/>
      <c r="AV110" s="136"/>
      <c r="AW110" s="136"/>
      <c r="AX110" s="136"/>
      <c r="AY110" s="128"/>
      <c r="AZ110" s="128"/>
      <c r="BA110" s="131"/>
      <c r="BB110" s="131"/>
      <c r="BC110" s="131"/>
      <c r="BD110" s="131"/>
      <c r="BE110" s="131"/>
      <c r="BF110" s="131"/>
      <c r="BG110" s="131"/>
      <c r="BH110" s="131"/>
      <c r="BI110" s="132"/>
      <c r="BJ110" s="135"/>
      <c r="BK110" s="136"/>
      <c r="BL110" s="136"/>
      <c r="BM110" s="136"/>
      <c r="BN110" s="136"/>
      <c r="BO110" s="136"/>
      <c r="BP110" s="136"/>
      <c r="BQ110" s="136"/>
      <c r="BR110" s="136"/>
      <c r="BS110" s="128"/>
      <c r="BT110" s="128"/>
      <c r="BU110" s="131"/>
      <c r="BV110" s="131"/>
      <c r="BW110" s="131"/>
      <c r="BX110" s="131"/>
      <c r="BY110" s="131"/>
      <c r="BZ110" s="131"/>
      <c r="CA110" s="131"/>
      <c r="CB110" s="131"/>
      <c r="CC110" s="132"/>
    </row>
    <row r="111" spans="2:81" ht="7.5" customHeight="1">
      <c r="B111" s="47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53"/>
      <c r="V111" s="47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53"/>
      <c r="AP111" s="47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53"/>
      <c r="BJ111" s="47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53"/>
    </row>
    <row r="112" spans="2:81" ht="7.5" customHeight="1">
      <c r="B112" s="126">
        <f>'Tabula-8'!$B$26</f>
        <v>43741</v>
      </c>
      <c r="C112" s="127"/>
      <c r="D112" s="127"/>
      <c r="E112" s="127"/>
      <c r="F112" s="127"/>
      <c r="G112" s="127"/>
      <c r="H112" s="43"/>
      <c r="I112" s="43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53"/>
      <c r="V112" s="126">
        <f>'Tabula-8'!$B$26</f>
        <v>43741</v>
      </c>
      <c r="W112" s="127"/>
      <c r="X112" s="127"/>
      <c r="Y112" s="127"/>
      <c r="Z112" s="127"/>
      <c r="AA112" s="127"/>
      <c r="AB112" s="43"/>
      <c r="AC112" s="43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53"/>
      <c r="AP112" s="126">
        <f>'Tabula-8'!$B$26</f>
        <v>43741</v>
      </c>
      <c r="AQ112" s="127"/>
      <c r="AR112" s="127"/>
      <c r="AS112" s="127"/>
      <c r="AT112" s="127"/>
      <c r="AU112" s="127"/>
      <c r="AV112" s="43"/>
      <c r="AW112" s="43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53"/>
      <c r="BJ112" s="126">
        <f>'Tabula-8'!$B$26</f>
        <v>43741</v>
      </c>
      <c r="BK112" s="127"/>
      <c r="BL112" s="127"/>
      <c r="BM112" s="127"/>
      <c r="BN112" s="127"/>
      <c r="BO112" s="127"/>
      <c r="BP112" s="43"/>
      <c r="BQ112" s="43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53"/>
    </row>
    <row r="113" spans="1:82" ht="7.5" customHeight="1">
      <c r="B113" s="126"/>
      <c r="C113" s="127"/>
      <c r="D113" s="127"/>
      <c r="E113" s="127"/>
      <c r="F113" s="127"/>
      <c r="G113" s="127"/>
      <c r="H113" s="43"/>
      <c r="I113" s="43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53"/>
      <c r="V113" s="126"/>
      <c r="W113" s="127"/>
      <c r="X113" s="127"/>
      <c r="Y113" s="127"/>
      <c r="Z113" s="127"/>
      <c r="AA113" s="127"/>
      <c r="AB113" s="43"/>
      <c r="AC113" s="43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53"/>
      <c r="AP113" s="126"/>
      <c r="AQ113" s="127"/>
      <c r="AR113" s="127"/>
      <c r="AS113" s="127"/>
      <c r="AT113" s="127"/>
      <c r="AU113" s="127"/>
      <c r="AV113" s="43"/>
      <c r="AW113" s="43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53"/>
      <c r="BJ113" s="126"/>
      <c r="BK113" s="127"/>
      <c r="BL113" s="127"/>
      <c r="BM113" s="127"/>
      <c r="BN113" s="127"/>
      <c r="BO113" s="127"/>
      <c r="BP113" s="43"/>
      <c r="BQ113" s="43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53"/>
    </row>
    <row r="114" spans="1:82" ht="7.5" customHeight="1">
      <c r="B114" s="54"/>
      <c r="C114" s="55"/>
      <c r="D114" s="55"/>
      <c r="E114" s="55"/>
      <c r="F114" s="55"/>
      <c r="G114" s="55"/>
      <c r="H114" s="56"/>
      <c r="I114" s="56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8"/>
      <c r="V114" s="54"/>
      <c r="W114" s="55"/>
      <c r="X114" s="55"/>
      <c r="Y114" s="55"/>
      <c r="Z114" s="55"/>
      <c r="AA114" s="55"/>
      <c r="AB114" s="56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8"/>
      <c r="AP114" s="54"/>
      <c r="AQ114" s="55"/>
      <c r="AR114" s="55"/>
      <c r="AS114" s="55"/>
      <c r="AT114" s="55"/>
      <c r="AU114" s="55"/>
      <c r="AV114" s="56"/>
      <c r="AW114" s="56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8"/>
      <c r="BJ114" s="54"/>
      <c r="BK114" s="55"/>
      <c r="BL114" s="55"/>
      <c r="BM114" s="55"/>
      <c r="BN114" s="55"/>
      <c r="BO114" s="55"/>
      <c r="BP114" s="56"/>
      <c r="BQ114" s="56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8"/>
    </row>
    <row r="115" spans="1:82" ht="7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</row>
    <row r="116" spans="1:82" ht="7.5" customHeight="1">
      <c r="B116" s="164" t="str">
        <f>'Tabula-8'!$A$1</f>
        <v>Rīgas sieviešu dubultspēļu čempionāts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6"/>
      <c r="V116" s="164" t="str">
        <f>'Tabula-8'!$A$1</f>
        <v>Rīgas sieviešu dubultspēļu čempionāts</v>
      </c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6"/>
      <c r="AP116" s="164" t="str">
        <f>'Tabula-8'!$A$1</f>
        <v>Rīgas sieviešu dubultspēļu čempionāts</v>
      </c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6"/>
      <c r="BJ116" s="164" t="str">
        <f>'Tabula-8'!$A$1</f>
        <v>Rīgas sieviešu dubultspēļu čempionāts</v>
      </c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6"/>
    </row>
    <row r="117" spans="1:82" ht="7.5" customHeight="1">
      <c r="B117" s="167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9"/>
      <c r="V117" s="167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9"/>
      <c r="AP117" s="167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9"/>
      <c r="BJ117" s="167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9"/>
    </row>
    <row r="118" spans="1:82" ht="7.5" customHeight="1"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9"/>
      <c r="V118" s="167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9"/>
      <c r="AP118" s="167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9"/>
      <c r="BJ118" s="167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9"/>
    </row>
    <row r="119" spans="1:82" ht="7.5" customHeight="1">
      <c r="B119" s="4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46"/>
      <c r="V119" s="4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46"/>
      <c r="AP119" s="45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46"/>
      <c r="BJ119" s="45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46"/>
    </row>
    <row r="120" spans="1:82" ht="7.5" customHeight="1">
      <c r="B120" s="150" t="s">
        <v>18</v>
      </c>
      <c r="C120" s="146"/>
      <c r="D120" s="146"/>
      <c r="E120" s="146"/>
      <c r="F120" s="146"/>
      <c r="G120" s="144">
        <v>4</v>
      </c>
      <c r="H120" s="144"/>
      <c r="I120" s="144"/>
      <c r="J120" s="35"/>
      <c r="K120" s="35"/>
      <c r="L120" s="42"/>
      <c r="M120" s="35"/>
      <c r="N120" s="146" t="s">
        <v>19</v>
      </c>
      <c r="O120" s="146"/>
      <c r="P120" s="146"/>
      <c r="Q120" s="146"/>
      <c r="R120" s="146"/>
      <c r="S120" s="144">
        <v>1</v>
      </c>
      <c r="T120" s="144"/>
      <c r="U120" s="148"/>
      <c r="V120" s="150" t="s">
        <v>18</v>
      </c>
      <c r="W120" s="146"/>
      <c r="X120" s="146"/>
      <c r="Y120" s="146"/>
      <c r="Z120" s="146"/>
      <c r="AA120" s="144">
        <v>4</v>
      </c>
      <c r="AB120" s="144"/>
      <c r="AC120" s="144"/>
      <c r="AD120" s="35"/>
      <c r="AE120" s="35"/>
      <c r="AF120" s="42"/>
      <c r="AG120" s="35"/>
      <c r="AH120" s="146" t="s">
        <v>19</v>
      </c>
      <c r="AI120" s="146"/>
      <c r="AJ120" s="146"/>
      <c r="AK120" s="146"/>
      <c r="AL120" s="146"/>
      <c r="AM120" s="144">
        <v>2</v>
      </c>
      <c r="AN120" s="144"/>
      <c r="AO120" s="148"/>
      <c r="AP120" s="150" t="s">
        <v>18</v>
      </c>
      <c r="AQ120" s="146"/>
      <c r="AR120" s="146"/>
      <c r="AS120" s="146"/>
      <c r="AT120" s="146"/>
      <c r="AU120" s="144">
        <v>4</v>
      </c>
      <c r="AV120" s="144"/>
      <c r="AW120" s="144"/>
      <c r="AX120" s="35"/>
      <c r="AY120" s="35"/>
      <c r="AZ120" s="42"/>
      <c r="BA120" s="35"/>
      <c r="BB120" s="146" t="s">
        <v>19</v>
      </c>
      <c r="BC120" s="146"/>
      <c r="BD120" s="146"/>
      <c r="BE120" s="146"/>
      <c r="BF120" s="146"/>
      <c r="BG120" s="144">
        <v>3</v>
      </c>
      <c r="BH120" s="144"/>
      <c r="BI120" s="148"/>
      <c r="BJ120" s="150" t="s">
        <v>18</v>
      </c>
      <c r="BK120" s="146"/>
      <c r="BL120" s="146"/>
      <c r="BM120" s="146"/>
      <c r="BN120" s="146"/>
      <c r="BO120" s="144">
        <v>4</v>
      </c>
      <c r="BP120" s="144"/>
      <c r="BQ120" s="144"/>
      <c r="BR120" s="35"/>
      <c r="BS120" s="35"/>
      <c r="BT120" s="42"/>
      <c r="BU120" s="35"/>
      <c r="BV120" s="146" t="s">
        <v>19</v>
      </c>
      <c r="BW120" s="146"/>
      <c r="BX120" s="146"/>
      <c r="BY120" s="146"/>
      <c r="BZ120" s="146"/>
      <c r="CA120" s="144">
        <v>4</v>
      </c>
      <c r="CB120" s="144"/>
      <c r="CC120" s="148"/>
    </row>
    <row r="121" spans="1:82" ht="7.5" customHeight="1">
      <c r="B121" s="151"/>
      <c r="C121" s="147"/>
      <c r="D121" s="147"/>
      <c r="E121" s="147"/>
      <c r="F121" s="147"/>
      <c r="G121" s="145"/>
      <c r="H121" s="145"/>
      <c r="I121" s="145"/>
      <c r="J121" s="35"/>
      <c r="K121" s="35"/>
      <c r="L121" s="35"/>
      <c r="M121" s="35"/>
      <c r="N121" s="147"/>
      <c r="O121" s="147"/>
      <c r="P121" s="147"/>
      <c r="Q121" s="147"/>
      <c r="R121" s="147"/>
      <c r="S121" s="145"/>
      <c r="T121" s="145"/>
      <c r="U121" s="149"/>
      <c r="V121" s="151"/>
      <c r="W121" s="147"/>
      <c r="X121" s="147"/>
      <c r="Y121" s="147"/>
      <c r="Z121" s="147"/>
      <c r="AA121" s="145"/>
      <c r="AB121" s="145"/>
      <c r="AC121" s="145"/>
      <c r="AD121" s="35"/>
      <c r="AE121" s="35"/>
      <c r="AF121" s="35"/>
      <c r="AG121" s="35"/>
      <c r="AH121" s="147"/>
      <c r="AI121" s="147"/>
      <c r="AJ121" s="147"/>
      <c r="AK121" s="147"/>
      <c r="AL121" s="147"/>
      <c r="AM121" s="145"/>
      <c r="AN121" s="145"/>
      <c r="AO121" s="149"/>
      <c r="AP121" s="151"/>
      <c r="AQ121" s="147"/>
      <c r="AR121" s="147"/>
      <c r="AS121" s="147"/>
      <c r="AT121" s="147"/>
      <c r="AU121" s="145"/>
      <c r="AV121" s="145"/>
      <c r="AW121" s="145"/>
      <c r="AX121" s="35"/>
      <c r="AY121" s="35"/>
      <c r="AZ121" s="35"/>
      <c r="BA121" s="35"/>
      <c r="BB121" s="147"/>
      <c r="BC121" s="147"/>
      <c r="BD121" s="147"/>
      <c r="BE121" s="147"/>
      <c r="BF121" s="147"/>
      <c r="BG121" s="145"/>
      <c r="BH121" s="145"/>
      <c r="BI121" s="149"/>
      <c r="BJ121" s="151"/>
      <c r="BK121" s="147"/>
      <c r="BL121" s="147"/>
      <c r="BM121" s="147"/>
      <c r="BN121" s="147"/>
      <c r="BO121" s="145"/>
      <c r="BP121" s="145"/>
      <c r="BQ121" s="145"/>
      <c r="BR121" s="35"/>
      <c r="BS121" s="35"/>
      <c r="BT121" s="35"/>
      <c r="BU121" s="35"/>
      <c r="BV121" s="147"/>
      <c r="BW121" s="147"/>
      <c r="BX121" s="147"/>
      <c r="BY121" s="147"/>
      <c r="BZ121" s="147"/>
      <c r="CA121" s="145"/>
      <c r="CB121" s="145"/>
      <c r="CC121" s="149"/>
    </row>
    <row r="122" spans="1:82" ht="7.5" customHeight="1">
      <c r="B122" s="47"/>
      <c r="C122" s="36"/>
      <c r="D122" s="36"/>
      <c r="E122" s="36"/>
      <c r="F122" s="36"/>
      <c r="G122" s="36"/>
      <c r="H122" s="36"/>
      <c r="I122" s="36"/>
      <c r="J122" s="37"/>
      <c r="K122" s="37"/>
      <c r="L122" s="37"/>
      <c r="M122" s="37"/>
      <c r="N122" s="36"/>
      <c r="O122" s="36"/>
      <c r="P122" s="38"/>
      <c r="Q122" s="38"/>
      <c r="R122" s="38"/>
      <c r="S122" s="38"/>
      <c r="T122" s="38"/>
      <c r="U122" s="48"/>
      <c r="V122" s="47"/>
      <c r="W122" s="36"/>
      <c r="X122" s="36"/>
      <c r="Y122" s="36"/>
      <c r="Z122" s="36"/>
      <c r="AA122" s="36"/>
      <c r="AB122" s="36"/>
      <c r="AC122" s="36"/>
      <c r="AD122" s="37"/>
      <c r="AE122" s="37"/>
      <c r="AF122" s="37"/>
      <c r="AG122" s="37"/>
      <c r="AH122" s="36"/>
      <c r="AI122" s="36"/>
      <c r="AJ122" s="38"/>
      <c r="AK122" s="38"/>
      <c r="AL122" s="38"/>
      <c r="AM122" s="38"/>
      <c r="AN122" s="38"/>
      <c r="AO122" s="48"/>
      <c r="AP122" s="47"/>
      <c r="AQ122" s="36"/>
      <c r="AR122" s="36"/>
      <c r="AS122" s="36"/>
      <c r="AT122" s="36"/>
      <c r="AU122" s="36"/>
      <c r="AV122" s="36"/>
      <c r="AW122" s="36"/>
      <c r="AX122" s="37"/>
      <c r="AY122" s="37"/>
      <c r="AZ122" s="37"/>
      <c r="BA122" s="37"/>
      <c r="BB122" s="36"/>
      <c r="BC122" s="36"/>
      <c r="BD122" s="38"/>
      <c r="BE122" s="38"/>
      <c r="BF122" s="38"/>
      <c r="BG122" s="38"/>
      <c r="BH122" s="38"/>
      <c r="BI122" s="48"/>
      <c r="BJ122" s="47"/>
      <c r="BK122" s="36"/>
      <c r="BL122" s="36"/>
      <c r="BM122" s="36"/>
      <c r="BN122" s="36"/>
      <c r="BO122" s="36"/>
      <c r="BP122" s="36"/>
      <c r="BQ122" s="36"/>
      <c r="BR122" s="37"/>
      <c r="BS122" s="37"/>
      <c r="BT122" s="37"/>
      <c r="BU122" s="37"/>
      <c r="BV122" s="36"/>
      <c r="BW122" s="36"/>
      <c r="BX122" s="38"/>
      <c r="BY122" s="38"/>
      <c r="BZ122" s="38"/>
      <c r="CA122" s="38"/>
      <c r="CB122" s="38"/>
      <c r="CC122" s="48"/>
    </row>
    <row r="123" spans="1:82" ht="7.5" customHeight="1">
      <c r="B123" s="47"/>
      <c r="C123" s="36"/>
      <c r="D123" s="36"/>
      <c r="E123" s="36"/>
      <c r="F123" s="36"/>
      <c r="G123" s="36"/>
      <c r="H123" s="153">
        <v>8</v>
      </c>
      <c r="I123" s="153"/>
      <c r="J123" s="153"/>
      <c r="K123" s="155" t="s">
        <v>4</v>
      </c>
      <c r="L123" s="155"/>
      <c r="M123" s="153">
        <v>6</v>
      </c>
      <c r="N123" s="153"/>
      <c r="O123" s="153"/>
      <c r="P123" s="38"/>
      <c r="Q123" s="38"/>
      <c r="R123" s="38"/>
      <c r="S123" s="38"/>
      <c r="T123" s="38"/>
      <c r="U123" s="48"/>
      <c r="V123" s="47"/>
      <c r="W123" s="36"/>
      <c r="X123" s="36"/>
      <c r="Y123" s="36"/>
      <c r="Z123" s="36"/>
      <c r="AA123" s="36"/>
      <c r="AB123" s="153">
        <v>7</v>
      </c>
      <c r="AC123" s="153"/>
      <c r="AD123" s="153"/>
      <c r="AE123" s="155" t="s">
        <v>4</v>
      </c>
      <c r="AF123" s="155"/>
      <c r="AG123" s="153">
        <v>5</v>
      </c>
      <c r="AH123" s="153"/>
      <c r="AI123" s="153"/>
      <c r="AJ123" s="38"/>
      <c r="AK123" s="38"/>
      <c r="AL123" s="38"/>
      <c r="AM123" s="38"/>
      <c r="AN123" s="38"/>
      <c r="AO123" s="48"/>
      <c r="AP123" s="47"/>
      <c r="AQ123" s="36"/>
      <c r="AR123" s="36"/>
      <c r="AS123" s="36"/>
      <c r="AT123" s="36"/>
      <c r="AU123" s="36"/>
      <c r="AV123" s="153">
        <v>1</v>
      </c>
      <c r="AW123" s="153"/>
      <c r="AX123" s="153"/>
      <c r="AY123" s="155" t="s">
        <v>4</v>
      </c>
      <c r="AZ123" s="155"/>
      <c r="BA123" s="153">
        <v>4</v>
      </c>
      <c r="BB123" s="153"/>
      <c r="BC123" s="153"/>
      <c r="BD123" s="38"/>
      <c r="BE123" s="38"/>
      <c r="BF123" s="38"/>
      <c r="BG123" s="38"/>
      <c r="BH123" s="38"/>
      <c r="BI123" s="48"/>
      <c r="BJ123" s="47"/>
      <c r="BK123" s="36"/>
      <c r="BL123" s="36"/>
      <c r="BM123" s="36"/>
      <c r="BN123" s="36"/>
      <c r="BO123" s="36"/>
      <c r="BP123" s="153">
        <v>2</v>
      </c>
      <c r="BQ123" s="153"/>
      <c r="BR123" s="153"/>
      <c r="BS123" s="155" t="s">
        <v>4</v>
      </c>
      <c r="BT123" s="155"/>
      <c r="BU123" s="153">
        <v>3</v>
      </c>
      <c r="BV123" s="153"/>
      <c r="BW123" s="153"/>
      <c r="BX123" s="38"/>
      <c r="BY123" s="38"/>
      <c r="BZ123" s="38"/>
      <c r="CA123" s="38"/>
      <c r="CB123" s="38"/>
      <c r="CC123" s="48"/>
    </row>
    <row r="124" spans="1:82" ht="7.5" customHeight="1">
      <c r="B124" s="49"/>
      <c r="C124" s="39"/>
      <c r="D124" s="39"/>
      <c r="E124" s="39"/>
      <c r="F124" s="39"/>
      <c r="G124" s="39"/>
      <c r="H124" s="154"/>
      <c r="I124" s="154"/>
      <c r="J124" s="154"/>
      <c r="K124" s="156"/>
      <c r="L124" s="156"/>
      <c r="M124" s="154"/>
      <c r="N124" s="154"/>
      <c r="O124" s="154"/>
      <c r="P124" s="39"/>
      <c r="Q124" s="39"/>
      <c r="R124" s="39"/>
      <c r="S124" s="39"/>
      <c r="T124" s="39"/>
      <c r="U124" s="50"/>
      <c r="V124" s="49"/>
      <c r="W124" s="39"/>
      <c r="X124" s="39"/>
      <c r="Y124" s="39"/>
      <c r="Z124" s="39"/>
      <c r="AA124" s="39"/>
      <c r="AB124" s="154"/>
      <c r="AC124" s="154"/>
      <c r="AD124" s="154"/>
      <c r="AE124" s="156"/>
      <c r="AF124" s="156"/>
      <c r="AG124" s="154"/>
      <c r="AH124" s="154"/>
      <c r="AI124" s="154"/>
      <c r="AJ124" s="39"/>
      <c r="AK124" s="39"/>
      <c r="AL124" s="39"/>
      <c r="AM124" s="39"/>
      <c r="AN124" s="39"/>
      <c r="AO124" s="50"/>
      <c r="AP124" s="49"/>
      <c r="AQ124" s="39"/>
      <c r="AR124" s="39"/>
      <c r="AS124" s="39"/>
      <c r="AT124" s="39"/>
      <c r="AU124" s="39"/>
      <c r="AV124" s="154"/>
      <c r="AW124" s="154"/>
      <c r="AX124" s="154"/>
      <c r="AY124" s="156"/>
      <c r="AZ124" s="156"/>
      <c r="BA124" s="154"/>
      <c r="BB124" s="154"/>
      <c r="BC124" s="154"/>
      <c r="BD124" s="39"/>
      <c r="BE124" s="39"/>
      <c r="BF124" s="39"/>
      <c r="BG124" s="39"/>
      <c r="BH124" s="39"/>
      <c r="BI124" s="50"/>
      <c r="BJ124" s="49"/>
      <c r="BK124" s="39"/>
      <c r="BL124" s="39"/>
      <c r="BM124" s="39"/>
      <c r="BN124" s="39"/>
      <c r="BO124" s="39"/>
      <c r="BP124" s="154"/>
      <c r="BQ124" s="154"/>
      <c r="BR124" s="154"/>
      <c r="BS124" s="156"/>
      <c r="BT124" s="156"/>
      <c r="BU124" s="154"/>
      <c r="BV124" s="154"/>
      <c r="BW124" s="154"/>
      <c r="BX124" s="39"/>
      <c r="BY124" s="39"/>
      <c r="BZ124" s="39"/>
      <c r="CA124" s="39"/>
      <c r="CB124" s="39"/>
      <c r="CC124" s="50"/>
    </row>
    <row r="125" spans="1:82" ht="7.5" customHeight="1">
      <c r="B125" s="49"/>
      <c r="C125" s="39"/>
      <c r="D125" s="39"/>
      <c r="E125" s="39"/>
      <c r="F125" s="39"/>
      <c r="G125" s="39"/>
      <c r="H125" s="39"/>
      <c r="I125" s="39"/>
      <c r="J125" s="39"/>
      <c r="K125" s="36"/>
      <c r="L125" s="36"/>
      <c r="M125" s="39"/>
      <c r="N125" s="39"/>
      <c r="O125" s="39"/>
      <c r="P125" s="39"/>
      <c r="Q125" s="39"/>
      <c r="R125" s="39"/>
      <c r="S125" s="39"/>
      <c r="T125" s="39"/>
      <c r="U125" s="50"/>
      <c r="V125" s="49"/>
      <c r="W125" s="39"/>
      <c r="X125" s="39"/>
      <c r="Y125" s="39"/>
      <c r="Z125" s="39"/>
      <c r="AA125" s="39"/>
      <c r="AB125" s="39"/>
      <c r="AC125" s="39"/>
      <c r="AD125" s="39"/>
      <c r="AE125" s="36"/>
      <c r="AF125" s="36"/>
      <c r="AG125" s="39"/>
      <c r="AH125" s="39"/>
      <c r="AI125" s="39"/>
      <c r="AJ125" s="39"/>
      <c r="AK125" s="39"/>
      <c r="AL125" s="39"/>
      <c r="AM125" s="39"/>
      <c r="AN125" s="39"/>
      <c r="AO125" s="50"/>
      <c r="AP125" s="49"/>
      <c r="AQ125" s="39"/>
      <c r="AR125" s="39"/>
      <c r="AS125" s="39"/>
      <c r="AT125" s="39"/>
      <c r="AU125" s="39"/>
      <c r="AV125" s="39"/>
      <c r="AW125" s="39"/>
      <c r="AX125" s="39"/>
      <c r="AY125" s="36"/>
      <c r="AZ125" s="36"/>
      <c r="BA125" s="39"/>
      <c r="BB125" s="39"/>
      <c r="BC125" s="39"/>
      <c r="BD125" s="39"/>
      <c r="BE125" s="39"/>
      <c r="BF125" s="39"/>
      <c r="BG125" s="39"/>
      <c r="BH125" s="39"/>
      <c r="BI125" s="50"/>
      <c r="BJ125" s="49"/>
      <c r="BK125" s="39"/>
      <c r="BL125" s="39"/>
      <c r="BM125" s="39"/>
      <c r="BN125" s="39"/>
      <c r="BO125" s="39"/>
      <c r="BP125" s="39"/>
      <c r="BQ125" s="39"/>
      <c r="BR125" s="39"/>
      <c r="BS125" s="36"/>
      <c r="BT125" s="36"/>
      <c r="BU125" s="39"/>
      <c r="BV125" s="39"/>
      <c r="BW125" s="39"/>
      <c r="BX125" s="39"/>
      <c r="BY125" s="39"/>
      <c r="BZ125" s="39"/>
      <c r="CA125" s="39"/>
      <c r="CB125" s="39"/>
      <c r="CC125" s="50"/>
    </row>
    <row r="126" spans="1:82" ht="7.5" customHeight="1">
      <c r="B126" s="4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46"/>
      <c r="V126" s="4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46"/>
      <c r="AP126" s="45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46"/>
      <c r="BJ126" s="45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46"/>
    </row>
    <row r="127" spans="1:82" ht="7.5" customHeight="1">
      <c r="B127" s="159" t="str">
        <f>'Tabula-8'!B19</f>
        <v>Vilkoica Irēna</v>
      </c>
      <c r="C127" s="143"/>
      <c r="D127" s="143"/>
      <c r="E127" s="143"/>
      <c r="F127" s="143"/>
      <c r="G127" s="143"/>
      <c r="H127" s="143"/>
      <c r="I127" s="143"/>
      <c r="J127" s="143"/>
      <c r="K127" s="59"/>
      <c r="L127" s="59"/>
      <c r="M127" s="143" t="str">
        <f>'Tabula-8'!B15</f>
        <v>Zaka Regīna</v>
      </c>
      <c r="N127" s="143"/>
      <c r="O127" s="143"/>
      <c r="P127" s="143"/>
      <c r="Q127" s="143"/>
      <c r="R127" s="143"/>
      <c r="S127" s="143"/>
      <c r="T127" s="143"/>
      <c r="U127" s="162"/>
      <c r="V127" s="159" t="str">
        <f>'Tabula-8'!B17</f>
        <v>Gaile Lilita</v>
      </c>
      <c r="W127" s="143"/>
      <c r="X127" s="143"/>
      <c r="Y127" s="143"/>
      <c r="Z127" s="143"/>
      <c r="AA127" s="143"/>
      <c r="AB127" s="143"/>
      <c r="AC127" s="143"/>
      <c r="AD127" s="143"/>
      <c r="AE127" s="59"/>
      <c r="AF127" s="59"/>
      <c r="AG127" s="143" t="str">
        <f>'Tabula-8'!B13</f>
        <v>Lemkina Silvija</v>
      </c>
      <c r="AH127" s="143"/>
      <c r="AI127" s="143"/>
      <c r="AJ127" s="143"/>
      <c r="AK127" s="143"/>
      <c r="AL127" s="143"/>
      <c r="AM127" s="143"/>
      <c r="AN127" s="143"/>
      <c r="AO127" s="162"/>
      <c r="AP127" s="159" t="str">
        <f>'Tabula-8'!B5</f>
        <v>Valeniece Nellija</v>
      </c>
      <c r="AQ127" s="143"/>
      <c r="AR127" s="143"/>
      <c r="AS127" s="143"/>
      <c r="AT127" s="143"/>
      <c r="AU127" s="143"/>
      <c r="AV127" s="143"/>
      <c r="AW127" s="143"/>
      <c r="AX127" s="143"/>
      <c r="AY127" s="59"/>
      <c r="AZ127" s="59"/>
      <c r="BA127" s="143" t="str">
        <f>'Tabula-8'!B11</f>
        <v>Vīksne Benita</v>
      </c>
      <c r="BB127" s="143"/>
      <c r="BC127" s="143"/>
      <c r="BD127" s="143"/>
      <c r="BE127" s="143"/>
      <c r="BF127" s="143"/>
      <c r="BG127" s="143"/>
      <c r="BH127" s="143"/>
      <c r="BI127" s="162"/>
      <c r="BJ127" s="159" t="str">
        <f>'Tabula-8'!B7</f>
        <v>Meļko Lauma</v>
      </c>
      <c r="BK127" s="143"/>
      <c r="BL127" s="143"/>
      <c r="BM127" s="143"/>
      <c r="BN127" s="143"/>
      <c r="BO127" s="143"/>
      <c r="BP127" s="143"/>
      <c r="BQ127" s="143"/>
      <c r="BR127" s="143"/>
      <c r="BS127" s="59"/>
      <c r="BT127" s="59"/>
      <c r="BU127" s="143" t="str">
        <f>'Tabula-8'!B9</f>
        <v>Lāce Ilze</v>
      </c>
      <c r="BV127" s="143"/>
      <c r="BW127" s="143"/>
      <c r="BX127" s="143"/>
      <c r="BY127" s="143"/>
      <c r="BZ127" s="143"/>
      <c r="CA127" s="143"/>
      <c r="CB127" s="143"/>
      <c r="CC127" s="162"/>
    </row>
    <row r="128" spans="1:82" ht="7.5" customHeight="1">
      <c r="B128" s="160"/>
      <c r="C128" s="161"/>
      <c r="D128" s="161"/>
      <c r="E128" s="161"/>
      <c r="F128" s="161"/>
      <c r="G128" s="161"/>
      <c r="H128" s="161"/>
      <c r="I128" s="161"/>
      <c r="J128" s="161"/>
      <c r="K128" s="59"/>
      <c r="L128" s="59"/>
      <c r="M128" s="161"/>
      <c r="N128" s="161"/>
      <c r="O128" s="161"/>
      <c r="P128" s="161"/>
      <c r="Q128" s="161"/>
      <c r="R128" s="161"/>
      <c r="S128" s="161"/>
      <c r="T128" s="161"/>
      <c r="U128" s="163"/>
      <c r="V128" s="160"/>
      <c r="W128" s="161"/>
      <c r="X128" s="161"/>
      <c r="Y128" s="161"/>
      <c r="Z128" s="161"/>
      <c r="AA128" s="161"/>
      <c r="AB128" s="161"/>
      <c r="AC128" s="161"/>
      <c r="AD128" s="161"/>
      <c r="AE128" s="59"/>
      <c r="AF128" s="59"/>
      <c r="AG128" s="161"/>
      <c r="AH128" s="161"/>
      <c r="AI128" s="161"/>
      <c r="AJ128" s="161"/>
      <c r="AK128" s="161"/>
      <c r="AL128" s="161"/>
      <c r="AM128" s="161"/>
      <c r="AN128" s="161"/>
      <c r="AO128" s="163"/>
      <c r="AP128" s="160"/>
      <c r="AQ128" s="161"/>
      <c r="AR128" s="161"/>
      <c r="AS128" s="161"/>
      <c r="AT128" s="161"/>
      <c r="AU128" s="161"/>
      <c r="AV128" s="161"/>
      <c r="AW128" s="161"/>
      <c r="AX128" s="161"/>
      <c r="AY128" s="59"/>
      <c r="AZ128" s="59"/>
      <c r="BA128" s="161"/>
      <c r="BB128" s="161"/>
      <c r="BC128" s="161"/>
      <c r="BD128" s="161"/>
      <c r="BE128" s="161"/>
      <c r="BF128" s="161"/>
      <c r="BG128" s="161"/>
      <c r="BH128" s="161"/>
      <c r="BI128" s="163"/>
      <c r="BJ128" s="160"/>
      <c r="BK128" s="161"/>
      <c r="BL128" s="161"/>
      <c r="BM128" s="161"/>
      <c r="BN128" s="161"/>
      <c r="BO128" s="161"/>
      <c r="BP128" s="161"/>
      <c r="BQ128" s="161"/>
      <c r="BR128" s="161"/>
      <c r="BS128" s="59"/>
      <c r="BT128" s="59"/>
      <c r="BU128" s="161"/>
      <c r="BV128" s="161"/>
      <c r="BW128" s="161"/>
      <c r="BX128" s="161"/>
      <c r="BY128" s="161"/>
      <c r="BZ128" s="161"/>
      <c r="CA128" s="161"/>
      <c r="CB128" s="161"/>
      <c r="CC128" s="163"/>
    </row>
    <row r="129" spans="2:81" ht="7.5" customHeight="1">
      <c r="B129" s="51"/>
      <c r="C129" s="40"/>
      <c r="D129" s="40"/>
      <c r="E129" s="40"/>
      <c r="F129" s="40"/>
      <c r="G129" s="40"/>
      <c r="H129" s="40"/>
      <c r="I129" s="40"/>
      <c r="J129" s="40"/>
      <c r="K129" s="36"/>
      <c r="L129" s="36"/>
      <c r="M129" s="40"/>
      <c r="N129" s="40"/>
      <c r="O129" s="40"/>
      <c r="P129" s="40"/>
      <c r="Q129" s="40"/>
      <c r="R129" s="40"/>
      <c r="S129" s="40"/>
      <c r="T129" s="40"/>
      <c r="U129" s="52"/>
      <c r="V129" s="51"/>
      <c r="W129" s="40"/>
      <c r="X129" s="40"/>
      <c r="Y129" s="40"/>
      <c r="Z129" s="40"/>
      <c r="AA129" s="40"/>
      <c r="AB129" s="40"/>
      <c r="AC129" s="40"/>
      <c r="AD129" s="40"/>
      <c r="AE129" s="36"/>
      <c r="AF129" s="36"/>
      <c r="AG129" s="40"/>
      <c r="AH129" s="40"/>
      <c r="AI129" s="40"/>
      <c r="AJ129" s="40"/>
      <c r="AK129" s="40"/>
      <c r="AL129" s="40"/>
      <c r="AM129" s="40"/>
      <c r="AN129" s="40"/>
      <c r="AO129" s="52"/>
      <c r="AP129" s="51"/>
      <c r="AQ129" s="40"/>
      <c r="AR129" s="40"/>
      <c r="AS129" s="40"/>
      <c r="AT129" s="40"/>
      <c r="AU129" s="40"/>
      <c r="AV129" s="40"/>
      <c r="AW129" s="40"/>
      <c r="AX129" s="40"/>
      <c r="AY129" s="36"/>
      <c r="AZ129" s="36"/>
      <c r="BA129" s="40"/>
      <c r="BB129" s="40"/>
      <c r="BC129" s="40"/>
      <c r="BD129" s="40"/>
      <c r="BE129" s="40"/>
      <c r="BF129" s="40"/>
      <c r="BG129" s="40"/>
      <c r="BH129" s="40"/>
      <c r="BI129" s="52"/>
      <c r="BJ129" s="51"/>
      <c r="BK129" s="40"/>
      <c r="BL129" s="40"/>
      <c r="BM129" s="40"/>
      <c r="BN129" s="40"/>
      <c r="BO129" s="40"/>
      <c r="BP129" s="40"/>
      <c r="BQ129" s="40"/>
      <c r="BR129" s="40"/>
      <c r="BS129" s="36"/>
      <c r="BT129" s="36"/>
      <c r="BU129" s="40"/>
      <c r="BV129" s="40"/>
      <c r="BW129" s="40"/>
      <c r="BX129" s="40"/>
      <c r="BY129" s="40"/>
      <c r="BZ129" s="40"/>
      <c r="CA129" s="40"/>
      <c r="CB129" s="40"/>
      <c r="CC129" s="52"/>
    </row>
    <row r="130" spans="2:81" ht="7.5" customHeight="1">
      <c r="B130" s="157" t="s">
        <v>16</v>
      </c>
      <c r="C130" s="137"/>
      <c r="D130" s="137"/>
      <c r="E130" s="137"/>
      <c r="F130" s="137"/>
      <c r="G130" s="137"/>
      <c r="H130" s="137"/>
      <c r="I130" s="137"/>
      <c r="J130" s="137"/>
      <c r="K130" s="152">
        <v>1</v>
      </c>
      <c r="L130" s="152"/>
      <c r="M130" s="129"/>
      <c r="N130" s="129"/>
      <c r="O130" s="129"/>
      <c r="P130" s="129"/>
      <c r="Q130" s="129"/>
      <c r="R130" s="129"/>
      <c r="S130" s="129"/>
      <c r="T130" s="129"/>
      <c r="U130" s="130"/>
      <c r="V130" s="157" t="s">
        <v>16</v>
      </c>
      <c r="W130" s="137"/>
      <c r="X130" s="137"/>
      <c r="Y130" s="137"/>
      <c r="Z130" s="137"/>
      <c r="AA130" s="137"/>
      <c r="AB130" s="137"/>
      <c r="AC130" s="137"/>
      <c r="AD130" s="137"/>
      <c r="AE130" s="152">
        <v>1</v>
      </c>
      <c r="AF130" s="152"/>
      <c r="AG130" s="129"/>
      <c r="AH130" s="129"/>
      <c r="AI130" s="129"/>
      <c r="AJ130" s="129"/>
      <c r="AK130" s="129"/>
      <c r="AL130" s="129"/>
      <c r="AM130" s="129"/>
      <c r="AN130" s="129"/>
      <c r="AO130" s="130"/>
      <c r="AP130" s="157" t="s">
        <v>16</v>
      </c>
      <c r="AQ130" s="137"/>
      <c r="AR130" s="137"/>
      <c r="AS130" s="137"/>
      <c r="AT130" s="137"/>
      <c r="AU130" s="137"/>
      <c r="AV130" s="137"/>
      <c r="AW130" s="137"/>
      <c r="AX130" s="137"/>
      <c r="AY130" s="152">
        <v>1</v>
      </c>
      <c r="AZ130" s="152"/>
      <c r="BA130" s="129"/>
      <c r="BB130" s="129"/>
      <c r="BC130" s="129"/>
      <c r="BD130" s="129"/>
      <c r="BE130" s="129"/>
      <c r="BF130" s="129"/>
      <c r="BG130" s="129"/>
      <c r="BH130" s="129"/>
      <c r="BI130" s="130"/>
      <c r="BJ130" s="157" t="s">
        <v>16</v>
      </c>
      <c r="BK130" s="137"/>
      <c r="BL130" s="137"/>
      <c r="BM130" s="137"/>
      <c r="BN130" s="137"/>
      <c r="BO130" s="137"/>
      <c r="BP130" s="137"/>
      <c r="BQ130" s="137"/>
      <c r="BR130" s="137"/>
      <c r="BS130" s="152">
        <v>1</v>
      </c>
      <c r="BT130" s="152"/>
      <c r="BU130" s="129"/>
      <c r="BV130" s="129"/>
      <c r="BW130" s="129"/>
      <c r="BX130" s="129"/>
      <c r="BY130" s="129"/>
      <c r="BZ130" s="129"/>
      <c r="CA130" s="129"/>
      <c r="CB130" s="129"/>
      <c r="CC130" s="130"/>
    </row>
    <row r="131" spans="2:81" ht="7.5" customHeight="1">
      <c r="B131" s="157"/>
      <c r="C131" s="137"/>
      <c r="D131" s="137"/>
      <c r="E131" s="137"/>
      <c r="F131" s="137"/>
      <c r="G131" s="137"/>
      <c r="H131" s="137"/>
      <c r="I131" s="137"/>
      <c r="J131" s="137"/>
      <c r="K131" s="152"/>
      <c r="L131" s="152"/>
      <c r="M131" s="129"/>
      <c r="N131" s="129"/>
      <c r="O131" s="129"/>
      <c r="P131" s="129"/>
      <c r="Q131" s="129"/>
      <c r="R131" s="129"/>
      <c r="S131" s="129"/>
      <c r="T131" s="129"/>
      <c r="U131" s="130"/>
      <c r="V131" s="157"/>
      <c r="W131" s="137"/>
      <c r="X131" s="137"/>
      <c r="Y131" s="137"/>
      <c r="Z131" s="137"/>
      <c r="AA131" s="137"/>
      <c r="AB131" s="137"/>
      <c r="AC131" s="137"/>
      <c r="AD131" s="137"/>
      <c r="AE131" s="152"/>
      <c r="AF131" s="152"/>
      <c r="AG131" s="129"/>
      <c r="AH131" s="129"/>
      <c r="AI131" s="129"/>
      <c r="AJ131" s="129"/>
      <c r="AK131" s="129"/>
      <c r="AL131" s="129"/>
      <c r="AM131" s="129"/>
      <c r="AN131" s="129"/>
      <c r="AO131" s="130"/>
      <c r="AP131" s="157"/>
      <c r="AQ131" s="137"/>
      <c r="AR131" s="137"/>
      <c r="AS131" s="137"/>
      <c r="AT131" s="137"/>
      <c r="AU131" s="137"/>
      <c r="AV131" s="137"/>
      <c r="AW131" s="137"/>
      <c r="AX131" s="137"/>
      <c r="AY131" s="152"/>
      <c r="AZ131" s="152"/>
      <c r="BA131" s="129"/>
      <c r="BB131" s="129"/>
      <c r="BC131" s="129"/>
      <c r="BD131" s="129"/>
      <c r="BE131" s="129"/>
      <c r="BF131" s="129"/>
      <c r="BG131" s="129"/>
      <c r="BH131" s="129"/>
      <c r="BI131" s="130"/>
      <c r="BJ131" s="157"/>
      <c r="BK131" s="137"/>
      <c r="BL131" s="137"/>
      <c r="BM131" s="137"/>
      <c r="BN131" s="137"/>
      <c r="BO131" s="137"/>
      <c r="BP131" s="137"/>
      <c r="BQ131" s="137"/>
      <c r="BR131" s="137"/>
      <c r="BS131" s="152"/>
      <c r="BT131" s="152"/>
      <c r="BU131" s="129"/>
      <c r="BV131" s="129"/>
      <c r="BW131" s="129"/>
      <c r="BX131" s="129"/>
      <c r="BY131" s="129"/>
      <c r="BZ131" s="129"/>
      <c r="CA131" s="129"/>
      <c r="CB131" s="129"/>
      <c r="CC131" s="130"/>
    </row>
    <row r="132" spans="2:81" ht="7.5" customHeight="1">
      <c r="B132" s="158"/>
      <c r="C132" s="139"/>
      <c r="D132" s="139"/>
      <c r="E132" s="139"/>
      <c r="F132" s="139"/>
      <c r="G132" s="139"/>
      <c r="H132" s="139"/>
      <c r="I132" s="139"/>
      <c r="J132" s="139"/>
      <c r="K132" s="152"/>
      <c r="L132" s="152"/>
      <c r="M132" s="131"/>
      <c r="N132" s="131"/>
      <c r="O132" s="131"/>
      <c r="P132" s="131"/>
      <c r="Q132" s="131"/>
      <c r="R132" s="131"/>
      <c r="S132" s="131"/>
      <c r="T132" s="131"/>
      <c r="U132" s="132"/>
      <c r="V132" s="158"/>
      <c r="W132" s="139"/>
      <c r="X132" s="139"/>
      <c r="Y132" s="139"/>
      <c r="Z132" s="139"/>
      <c r="AA132" s="139"/>
      <c r="AB132" s="139"/>
      <c r="AC132" s="139"/>
      <c r="AD132" s="139"/>
      <c r="AE132" s="152"/>
      <c r="AF132" s="152"/>
      <c r="AG132" s="131"/>
      <c r="AH132" s="131"/>
      <c r="AI132" s="131"/>
      <c r="AJ132" s="131"/>
      <c r="AK132" s="131"/>
      <c r="AL132" s="131"/>
      <c r="AM132" s="131"/>
      <c r="AN132" s="131"/>
      <c r="AO132" s="132"/>
      <c r="AP132" s="158"/>
      <c r="AQ132" s="139"/>
      <c r="AR132" s="139"/>
      <c r="AS132" s="139"/>
      <c r="AT132" s="139"/>
      <c r="AU132" s="139"/>
      <c r="AV132" s="139"/>
      <c r="AW132" s="139"/>
      <c r="AX132" s="139"/>
      <c r="AY132" s="152"/>
      <c r="AZ132" s="152"/>
      <c r="BA132" s="131"/>
      <c r="BB132" s="131"/>
      <c r="BC132" s="131"/>
      <c r="BD132" s="131"/>
      <c r="BE132" s="131"/>
      <c r="BF132" s="131"/>
      <c r="BG132" s="131"/>
      <c r="BH132" s="131"/>
      <c r="BI132" s="132"/>
      <c r="BJ132" s="158"/>
      <c r="BK132" s="139"/>
      <c r="BL132" s="139"/>
      <c r="BM132" s="139"/>
      <c r="BN132" s="139"/>
      <c r="BO132" s="139"/>
      <c r="BP132" s="139"/>
      <c r="BQ132" s="139"/>
      <c r="BR132" s="139"/>
      <c r="BS132" s="152"/>
      <c r="BT132" s="152"/>
      <c r="BU132" s="131"/>
      <c r="BV132" s="131"/>
      <c r="BW132" s="131"/>
      <c r="BX132" s="131"/>
      <c r="BY132" s="131"/>
      <c r="BZ132" s="131"/>
      <c r="CA132" s="131"/>
      <c r="CB132" s="131"/>
      <c r="CC132" s="132"/>
    </row>
    <row r="133" spans="2:81" ht="7.5" customHeight="1">
      <c r="B133" s="141"/>
      <c r="C133" s="129"/>
      <c r="D133" s="129"/>
      <c r="E133" s="129"/>
      <c r="F133" s="129"/>
      <c r="G133" s="129"/>
      <c r="H133" s="129"/>
      <c r="I133" s="129"/>
      <c r="J133" s="129"/>
      <c r="K133" s="152">
        <v>2</v>
      </c>
      <c r="L133" s="152"/>
      <c r="M133" s="137" t="s">
        <v>16</v>
      </c>
      <c r="N133" s="137"/>
      <c r="O133" s="137"/>
      <c r="P133" s="137"/>
      <c r="Q133" s="137"/>
      <c r="R133" s="137"/>
      <c r="S133" s="137"/>
      <c r="T133" s="137"/>
      <c r="U133" s="138"/>
      <c r="V133" s="141"/>
      <c r="W133" s="129"/>
      <c r="X133" s="129"/>
      <c r="Y133" s="129"/>
      <c r="Z133" s="129"/>
      <c r="AA133" s="129"/>
      <c r="AB133" s="129"/>
      <c r="AC133" s="129"/>
      <c r="AD133" s="129"/>
      <c r="AE133" s="152">
        <v>2</v>
      </c>
      <c r="AF133" s="152"/>
      <c r="AG133" s="137" t="s">
        <v>16</v>
      </c>
      <c r="AH133" s="137"/>
      <c r="AI133" s="137"/>
      <c r="AJ133" s="137"/>
      <c r="AK133" s="137"/>
      <c r="AL133" s="137"/>
      <c r="AM133" s="137"/>
      <c r="AN133" s="137"/>
      <c r="AO133" s="138"/>
      <c r="AP133" s="141"/>
      <c r="AQ133" s="129"/>
      <c r="AR133" s="129"/>
      <c r="AS133" s="129"/>
      <c r="AT133" s="129"/>
      <c r="AU133" s="129"/>
      <c r="AV133" s="129"/>
      <c r="AW133" s="129"/>
      <c r="AX133" s="129"/>
      <c r="AY133" s="152">
        <v>2</v>
      </c>
      <c r="AZ133" s="152"/>
      <c r="BA133" s="137" t="s">
        <v>16</v>
      </c>
      <c r="BB133" s="137"/>
      <c r="BC133" s="137"/>
      <c r="BD133" s="137"/>
      <c r="BE133" s="137"/>
      <c r="BF133" s="137"/>
      <c r="BG133" s="137"/>
      <c r="BH133" s="137"/>
      <c r="BI133" s="138"/>
      <c r="BJ133" s="141"/>
      <c r="BK133" s="129"/>
      <c r="BL133" s="129"/>
      <c r="BM133" s="129"/>
      <c r="BN133" s="129"/>
      <c r="BO133" s="129"/>
      <c r="BP133" s="129"/>
      <c r="BQ133" s="129"/>
      <c r="BR133" s="129"/>
      <c r="BS133" s="152">
        <v>2</v>
      </c>
      <c r="BT133" s="152"/>
      <c r="BU133" s="137" t="s">
        <v>16</v>
      </c>
      <c r="BV133" s="137"/>
      <c r="BW133" s="137"/>
      <c r="BX133" s="137"/>
      <c r="BY133" s="137"/>
      <c r="BZ133" s="137"/>
      <c r="CA133" s="137"/>
      <c r="CB133" s="137"/>
      <c r="CC133" s="138"/>
    </row>
    <row r="134" spans="2:81" ht="7.5" customHeight="1">
      <c r="B134" s="141"/>
      <c r="C134" s="129"/>
      <c r="D134" s="129"/>
      <c r="E134" s="129"/>
      <c r="F134" s="129"/>
      <c r="G134" s="129"/>
      <c r="H134" s="129"/>
      <c r="I134" s="129"/>
      <c r="J134" s="129"/>
      <c r="K134" s="152"/>
      <c r="L134" s="152"/>
      <c r="M134" s="137"/>
      <c r="N134" s="137"/>
      <c r="O134" s="137"/>
      <c r="P134" s="137"/>
      <c r="Q134" s="137"/>
      <c r="R134" s="137"/>
      <c r="S134" s="137"/>
      <c r="T134" s="137"/>
      <c r="U134" s="138"/>
      <c r="V134" s="141"/>
      <c r="W134" s="129"/>
      <c r="X134" s="129"/>
      <c r="Y134" s="129"/>
      <c r="Z134" s="129"/>
      <c r="AA134" s="129"/>
      <c r="AB134" s="129"/>
      <c r="AC134" s="129"/>
      <c r="AD134" s="129"/>
      <c r="AE134" s="152"/>
      <c r="AF134" s="152"/>
      <c r="AG134" s="137"/>
      <c r="AH134" s="137"/>
      <c r="AI134" s="137"/>
      <c r="AJ134" s="137"/>
      <c r="AK134" s="137"/>
      <c r="AL134" s="137"/>
      <c r="AM134" s="137"/>
      <c r="AN134" s="137"/>
      <c r="AO134" s="138"/>
      <c r="AP134" s="141"/>
      <c r="AQ134" s="129"/>
      <c r="AR134" s="129"/>
      <c r="AS134" s="129"/>
      <c r="AT134" s="129"/>
      <c r="AU134" s="129"/>
      <c r="AV134" s="129"/>
      <c r="AW134" s="129"/>
      <c r="AX134" s="129"/>
      <c r="AY134" s="152"/>
      <c r="AZ134" s="152"/>
      <c r="BA134" s="137"/>
      <c r="BB134" s="137"/>
      <c r="BC134" s="137"/>
      <c r="BD134" s="137"/>
      <c r="BE134" s="137"/>
      <c r="BF134" s="137"/>
      <c r="BG134" s="137"/>
      <c r="BH134" s="137"/>
      <c r="BI134" s="138"/>
      <c r="BJ134" s="141"/>
      <c r="BK134" s="129"/>
      <c r="BL134" s="129"/>
      <c r="BM134" s="129"/>
      <c r="BN134" s="129"/>
      <c r="BO134" s="129"/>
      <c r="BP134" s="129"/>
      <c r="BQ134" s="129"/>
      <c r="BR134" s="129"/>
      <c r="BS134" s="152"/>
      <c r="BT134" s="152"/>
      <c r="BU134" s="137"/>
      <c r="BV134" s="137"/>
      <c r="BW134" s="137"/>
      <c r="BX134" s="137"/>
      <c r="BY134" s="137"/>
      <c r="BZ134" s="137"/>
      <c r="CA134" s="137"/>
      <c r="CB134" s="137"/>
      <c r="CC134" s="138"/>
    </row>
    <row r="135" spans="2:81" ht="7.5" customHeight="1">
      <c r="B135" s="142"/>
      <c r="C135" s="131"/>
      <c r="D135" s="131"/>
      <c r="E135" s="131"/>
      <c r="F135" s="131"/>
      <c r="G135" s="131"/>
      <c r="H135" s="131"/>
      <c r="I135" s="131"/>
      <c r="J135" s="131"/>
      <c r="K135" s="152"/>
      <c r="L135" s="152"/>
      <c r="M135" s="139"/>
      <c r="N135" s="139"/>
      <c r="O135" s="139"/>
      <c r="P135" s="139"/>
      <c r="Q135" s="139"/>
      <c r="R135" s="139"/>
      <c r="S135" s="139"/>
      <c r="T135" s="139"/>
      <c r="U135" s="140"/>
      <c r="V135" s="142"/>
      <c r="W135" s="131"/>
      <c r="X135" s="131"/>
      <c r="Y135" s="131"/>
      <c r="Z135" s="131"/>
      <c r="AA135" s="131"/>
      <c r="AB135" s="131"/>
      <c r="AC135" s="131"/>
      <c r="AD135" s="131"/>
      <c r="AE135" s="152"/>
      <c r="AF135" s="152"/>
      <c r="AG135" s="139"/>
      <c r="AH135" s="139"/>
      <c r="AI135" s="139"/>
      <c r="AJ135" s="139"/>
      <c r="AK135" s="139"/>
      <c r="AL135" s="139"/>
      <c r="AM135" s="139"/>
      <c r="AN135" s="139"/>
      <c r="AO135" s="140"/>
      <c r="AP135" s="142"/>
      <c r="AQ135" s="131"/>
      <c r="AR135" s="131"/>
      <c r="AS135" s="131"/>
      <c r="AT135" s="131"/>
      <c r="AU135" s="131"/>
      <c r="AV135" s="131"/>
      <c r="AW135" s="131"/>
      <c r="AX135" s="131"/>
      <c r="AY135" s="152"/>
      <c r="AZ135" s="152"/>
      <c r="BA135" s="139"/>
      <c r="BB135" s="139"/>
      <c r="BC135" s="139"/>
      <c r="BD135" s="139"/>
      <c r="BE135" s="139"/>
      <c r="BF135" s="139"/>
      <c r="BG135" s="139"/>
      <c r="BH135" s="139"/>
      <c r="BI135" s="140"/>
      <c r="BJ135" s="142"/>
      <c r="BK135" s="131"/>
      <c r="BL135" s="131"/>
      <c r="BM135" s="131"/>
      <c r="BN135" s="131"/>
      <c r="BO135" s="131"/>
      <c r="BP135" s="131"/>
      <c r="BQ135" s="131"/>
      <c r="BR135" s="131"/>
      <c r="BS135" s="152"/>
      <c r="BT135" s="152"/>
      <c r="BU135" s="139"/>
      <c r="BV135" s="139"/>
      <c r="BW135" s="139"/>
      <c r="BX135" s="139"/>
      <c r="BY135" s="139"/>
      <c r="BZ135" s="139"/>
      <c r="CA135" s="139"/>
      <c r="CB135" s="139"/>
      <c r="CC135" s="140"/>
    </row>
    <row r="136" spans="2:81" ht="7.5" customHeight="1">
      <c r="B136" s="157" t="s">
        <v>16</v>
      </c>
      <c r="C136" s="137"/>
      <c r="D136" s="137"/>
      <c r="E136" s="137"/>
      <c r="F136" s="137"/>
      <c r="G136" s="137"/>
      <c r="H136" s="137"/>
      <c r="I136" s="137"/>
      <c r="J136" s="137"/>
      <c r="K136" s="152">
        <v>3</v>
      </c>
      <c r="L136" s="152"/>
      <c r="M136" s="129"/>
      <c r="N136" s="129"/>
      <c r="O136" s="129"/>
      <c r="P136" s="129"/>
      <c r="Q136" s="129"/>
      <c r="R136" s="129"/>
      <c r="S136" s="129"/>
      <c r="T136" s="129"/>
      <c r="U136" s="130"/>
      <c r="V136" s="157" t="s">
        <v>16</v>
      </c>
      <c r="W136" s="137"/>
      <c r="X136" s="137"/>
      <c r="Y136" s="137"/>
      <c r="Z136" s="137"/>
      <c r="AA136" s="137"/>
      <c r="AB136" s="137"/>
      <c r="AC136" s="137"/>
      <c r="AD136" s="137"/>
      <c r="AE136" s="152">
        <v>3</v>
      </c>
      <c r="AF136" s="152"/>
      <c r="AG136" s="129"/>
      <c r="AH136" s="129"/>
      <c r="AI136" s="129"/>
      <c r="AJ136" s="129"/>
      <c r="AK136" s="129"/>
      <c r="AL136" s="129"/>
      <c r="AM136" s="129"/>
      <c r="AN136" s="129"/>
      <c r="AO136" s="130"/>
      <c r="AP136" s="157" t="s">
        <v>16</v>
      </c>
      <c r="AQ136" s="137"/>
      <c r="AR136" s="137"/>
      <c r="AS136" s="137"/>
      <c r="AT136" s="137"/>
      <c r="AU136" s="137"/>
      <c r="AV136" s="137"/>
      <c r="AW136" s="137"/>
      <c r="AX136" s="137"/>
      <c r="AY136" s="152">
        <v>3</v>
      </c>
      <c r="AZ136" s="152"/>
      <c r="BA136" s="129"/>
      <c r="BB136" s="129"/>
      <c r="BC136" s="129"/>
      <c r="BD136" s="129"/>
      <c r="BE136" s="129"/>
      <c r="BF136" s="129"/>
      <c r="BG136" s="129"/>
      <c r="BH136" s="129"/>
      <c r="BI136" s="130"/>
      <c r="BJ136" s="157" t="s">
        <v>16</v>
      </c>
      <c r="BK136" s="137"/>
      <c r="BL136" s="137"/>
      <c r="BM136" s="137"/>
      <c r="BN136" s="137"/>
      <c r="BO136" s="137"/>
      <c r="BP136" s="137"/>
      <c r="BQ136" s="137"/>
      <c r="BR136" s="137"/>
      <c r="BS136" s="152">
        <v>3</v>
      </c>
      <c r="BT136" s="152"/>
      <c r="BU136" s="129"/>
      <c r="BV136" s="129"/>
      <c r="BW136" s="129"/>
      <c r="BX136" s="129"/>
      <c r="BY136" s="129"/>
      <c r="BZ136" s="129"/>
      <c r="CA136" s="129"/>
      <c r="CB136" s="129"/>
      <c r="CC136" s="130"/>
    </row>
    <row r="137" spans="2:81" ht="7.5" customHeight="1">
      <c r="B137" s="157"/>
      <c r="C137" s="137"/>
      <c r="D137" s="137"/>
      <c r="E137" s="137"/>
      <c r="F137" s="137"/>
      <c r="G137" s="137"/>
      <c r="H137" s="137"/>
      <c r="I137" s="137"/>
      <c r="J137" s="137"/>
      <c r="K137" s="152"/>
      <c r="L137" s="152"/>
      <c r="M137" s="129"/>
      <c r="N137" s="129"/>
      <c r="O137" s="129"/>
      <c r="P137" s="129"/>
      <c r="Q137" s="129"/>
      <c r="R137" s="129"/>
      <c r="S137" s="129"/>
      <c r="T137" s="129"/>
      <c r="U137" s="130"/>
      <c r="V137" s="157"/>
      <c r="W137" s="137"/>
      <c r="X137" s="137"/>
      <c r="Y137" s="137"/>
      <c r="Z137" s="137"/>
      <c r="AA137" s="137"/>
      <c r="AB137" s="137"/>
      <c r="AC137" s="137"/>
      <c r="AD137" s="137"/>
      <c r="AE137" s="152"/>
      <c r="AF137" s="152"/>
      <c r="AG137" s="129"/>
      <c r="AH137" s="129"/>
      <c r="AI137" s="129"/>
      <c r="AJ137" s="129"/>
      <c r="AK137" s="129"/>
      <c r="AL137" s="129"/>
      <c r="AM137" s="129"/>
      <c r="AN137" s="129"/>
      <c r="AO137" s="130"/>
      <c r="AP137" s="157"/>
      <c r="AQ137" s="137"/>
      <c r="AR137" s="137"/>
      <c r="AS137" s="137"/>
      <c r="AT137" s="137"/>
      <c r="AU137" s="137"/>
      <c r="AV137" s="137"/>
      <c r="AW137" s="137"/>
      <c r="AX137" s="137"/>
      <c r="AY137" s="152"/>
      <c r="AZ137" s="152"/>
      <c r="BA137" s="129"/>
      <c r="BB137" s="129"/>
      <c r="BC137" s="129"/>
      <c r="BD137" s="129"/>
      <c r="BE137" s="129"/>
      <c r="BF137" s="129"/>
      <c r="BG137" s="129"/>
      <c r="BH137" s="129"/>
      <c r="BI137" s="130"/>
      <c r="BJ137" s="157"/>
      <c r="BK137" s="137"/>
      <c r="BL137" s="137"/>
      <c r="BM137" s="137"/>
      <c r="BN137" s="137"/>
      <c r="BO137" s="137"/>
      <c r="BP137" s="137"/>
      <c r="BQ137" s="137"/>
      <c r="BR137" s="137"/>
      <c r="BS137" s="152"/>
      <c r="BT137" s="152"/>
      <c r="BU137" s="129"/>
      <c r="BV137" s="129"/>
      <c r="BW137" s="129"/>
      <c r="BX137" s="129"/>
      <c r="BY137" s="129"/>
      <c r="BZ137" s="129"/>
      <c r="CA137" s="129"/>
      <c r="CB137" s="129"/>
      <c r="CC137" s="130"/>
    </row>
    <row r="138" spans="2:81" ht="7.5" customHeight="1">
      <c r="B138" s="158"/>
      <c r="C138" s="139"/>
      <c r="D138" s="139"/>
      <c r="E138" s="139"/>
      <c r="F138" s="139"/>
      <c r="G138" s="139"/>
      <c r="H138" s="139"/>
      <c r="I138" s="139"/>
      <c r="J138" s="139"/>
      <c r="K138" s="152"/>
      <c r="L138" s="152"/>
      <c r="M138" s="131"/>
      <c r="N138" s="131"/>
      <c r="O138" s="131"/>
      <c r="P138" s="131"/>
      <c r="Q138" s="131"/>
      <c r="R138" s="131"/>
      <c r="S138" s="131"/>
      <c r="T138" s="131"/>
      <c r="U138" s="132"/>
      <c r="V138" s="158"/>
      <c r="W138" s="139"/>
      <c r="X138" s="139"/>
      <c r="Y138" s="139"/>
      <c r="Z138" s="139"/>
      <c r="AA138" s="139"/>
      <c r="AB138" s="139"/>
      <c r="AC138" s="139"/>
      <c r="AD138" s="139"/>
      <c r="AE138" s="152"/>
      <c r="AF138" s="152"/>
      <c r="AG138" s="131"/>
      <c r="AH138" s="131"/>
      <c r="AI138" s="131"/>
      <c r="AJ138" s="131"/>
      <c r="AK138" s="131"/>
      <c r="AL138" s="131"/>
      <c r="AM138" s="131"/>
      <c r="AN138" s="131"/>
      <c r="AO138" s="132"/>
      <c r="AP138" s="158"/>
      <c r="AQ138" s="139"/>
      <c r="AR138" s="139"/>
      <c r="AS138" s="139"/>
      <c r="AT138" s="139"/>
      <c r="AU138" s="139"/>
      <c r="AV138" s="139"/>
      <c r="AW138" s="139"/>
      <c r="AX138" s="139"/>
      <c r="AY138" s="152"/>
      <c r="AZ138" s="152"/>
      <c r="BA138" s="131"/>
      <c r="BB138" s="131"/>
      <c r="BC138" s="131"/>
      <c r="BD138" s="131"/>
      <c r="BE138" s="131"/>
      <c r="BF138" s="131"/>
      <c r="BG138" s="131"/>
      <c r="BH138" s="131"/>
      <c r="BI138" s="132"/>
      <c r="BJ138" s="158"/>
      <c r="BK138" s="139"/>
      <c r="BL138" s="139"/>
      <c r="BM138" s="139"/>
      <c r="BN138" s="139"/>
      <c r="BO138" s="139"/>
      <c r="BP138" s="139"/>
      <c r="BQ138" s="139"/>
      <c r="BR138" s="139"/>
      <c r="BS138" s="152"/>
      <c r="BT138" s="152"/>
      <c r="BU138" s="131"/>
      <c r="BV138" s="131"/>
      <c r="BW138" s="131"/>
      <c r="BX138" s="131"/>
      <c r="BY138" s="131"/>
      <c r="BZ138" s="131"/>
      <c r="CA138" s="131"/>
      <c r="CB138" s="131"/>
      <c r="CC138" s="132"/>
    </row>
    <row r="139" spans="2:81" ht="7.5" customHeight="1">
      <c r="B139" s="141"/>
      <c r="C139" s="129"/>
      <c r="D139" s="129"/>
      <c r="E139" s="129"/>
      <c r="F139" s="129"/>
      <c r="G139" s="129"/>
      <c r="H139" s="129"/>
      <c r="I139" s="129"/>
      <c r="J139" s="129"/>
      <c r="K139" s="152">
        <v>4</v>
      </c>
      <c r="L139" s="152"/>
      <c r="M139" s="137" t="s">
        <v>16</v>
      </c>
      <c r="N139" s="137"/>
      <c r="O139" s="137"/>
      <c r="P139" s="137"/>
      <c r="Q139" s="137"/>
      <c r="R139" s="137"/>
      <c r="S139" s="137"/>
      <c r="T139" s="137"/>
      <c r="U139" s="138"/>
      <c r="V139" s="141"/>
      <c r="W139" s="129"/>
      <c r="X139" s="129"/>
      <c r="Y139" s="129"/>
      <c r="Z139" s="129"/>
      <c r="AA139" s="129"/>
      <c r="AB139" s="129"/>
      <c r="AC139" s="129"/>
      <c r="AD139" s="129"/>
      <c r="AE139" s="152">
        <v>4</v>
      </c>
      <c r="AF139" s="152"/>
      <c r="AG139" s="137" t="s">
        <v>16</v>
      </c>
      <c r="AH139" s="137"/>
      <c r="AI139" s="137"/>
      <c r="AJ139" s="137"/>
      <c r="AK139" s="137"/>
      <c r="AL139" s="137"/>
      <c r="AM139" s="137"/>
      <c r="AN139" s="137"/>
      <c r="AO139" s="138"/>
      <c r="AP139" s="141"/>
      <c r="AQ139" s="129"/>
      <c r="AR139" s="129"/>
      <c r="AS139" s="129"/>
      <c r="AT139" s="129"/>
      <c r="AU139" s="129"/>
      <c r="AV139" s="129"/>
      <c r="AW139" s="129"/>
      <c r="AX139" s="129"/>
      <c r="AY139" s="152">
        <v>4</v>
      </c>
      <c r="AZ139" s="152"/>
      <c r="BA139" s="137" t="s">
        <v>16</v>
      </c>
      <c r="BB139" s="137"/>
      <c r="BC139" s="137"/>
      <c r="BD139" s="137"/>
      <c r="BE139" s="137"/>
      <c r="BF139" s="137"/>
      <c r="BG139" s="137"/>
      <c r="BH139" s="137"/>
      <c r="BI139" s="138"/>
      <c r="BJ139" s="141"/>
      <c r="BK139" s="129"/>
      <c r="BL139" s="129"/>
      <c r="BM139" s="129"/>
      <c r="BN139" s="129"/>
      <c r="BO139" s="129"/>
      <c r="BP139" s="129"/>
      <c r="BQ139" s="129"/>
      <c r="BR139" s="129"/>
      <c r="BS139" s="152">
        <v>4</v>
      </c>
      <c r="BT139" s="152"/>
      <c r="BU139" s="137" t="s">
        <v>16</v>
      </c>
      <c r="BV139" s="137"/>
      <c r="BW139" s="137"/>
      <c r="BX139" s="137"/>
      <c r="BY139" s="137"/>
      <c r="BZ139" s="137"/>
      <c r="CA139" s="137"/>
      <c r="CB139" s="137"/>
      <c r="CC139" s="138"/>
    </row>
    <row r="140" spans="2:81" ht="7.5" customHeight="1">
      <c r="B140" s="141"/>
      <c r="C140" s="129"/>
      <c r="D140" s="129"/>
      <c r="E140" s="129"/>
      <c r="F140" s="129"/>
      <c r="G140" s="129"/>
      <c r="H140" s="129"/>
      <c r="I140" s="129"/>
      <c r="J140" s="129"/>
      <c r="K140" s="152"/>
      <c r="L140" s="152"/>
      <c r="M140" s="137"/>
      <c r="N140" s="137"/>
      <c r="O140" s="137"/>
      <c r="P140" s="137"/>
      <c r="Q140" s="137"/>
      <c r="R140" s="137"/>
      <c r="S140" s="137"/>
      <c r="T140" s="137"/>
      <c r="U140" s="138"/>
      <c r="V140" s="141"/>
      <c r="W140" s="129"/>
      <c r="X140" s="129"/>
      <c r="Y140" s="129"/>
      <c r="Z140" s="129"/>
      <c r="AA140" s="129"/>
      <c r="AB140" s="129"/>
      <c r="AC140" s="129"/>
      <c r="AD140" s="129"/>
      <c r="AE140" s="152"/>
      <c r="AF140" s="152"/>
      <c r="AG140" s="137"/>
      <c r="AH140" s="137"/>
      <c r="AI140" s="137"/>
      <c r="AJ140" s="137"/>
      <c r="AK140" s="137"/>
      <c r="AL140" s="137"/>
      <c r="AM140" s="137"/>
      <c r="AN140" s="137"/>
      <c r="AO140" s="138"/>
      <c r="AP140" s="141"/>
      <c r="AQ140" s="129"/>
      <c r="AR140" s="129"/>
      <c r="AS140" s="129"/>
      <c r="AT140" s="129"/>
      <c r="AU140" s="129"/>
      <c r="AV140" s="129"/>
      <c r="AW140" s="129"/>
      <c r="AX140" s="129"/>
      <c r="AY140" s="152"/>
      <c r="AZ140" s="152"/>
      <c r="BA140" s="137"/>
      <c r="BB140" s="137"/>
      <c r="BC140" s="137"/>
      <c r="BD140" s="137"/>
      <c r="BE140" s="137"/>
      <c r="BF140" s="137"/>
      <c r="BG140" s="137"/>
      <c r="BH140" s="137"/>
      <c r="BI140" s="138"/>
      <c r="BJ140" s="141"/>
      <c r="BK140" s="129"/>
      <c r="BL140" s="129"/>
      <c r="BM140" s="129"/>
      <c r="BN140" s="129"/>
      <c r="BO140" s="129"/>
      <c r="BP140" s="129"/>
      <c r="BQ140" s="129"/>
      <c r="BR140" s="129"/>
      <c r="BS140" s="152"/>
      <c r="BT140" s="152"/>
      <c r="BU140" s="137"/>
      <c r="BV140" s="137"/>
      <c r="BW140" s="137"/>
      <c r="BX140" s="137"/>
      <c r="BY140" s="137"/>
      <c r="BZ140" s="137"/>
      <c r="CA140" s="137"/>
      <c r="CB140" s="137"/>
      <c r="CC140" s="138"/>
    </row>
    <row r="141" spans="2:81" ht="7.5" customHeight="1">
      <c r="B141" s="142"/>
      <c r="C141" s="131"/>
      <c r="D141" s="131"/>
      <c r="E141" s="131"/>
      <c r="F141" s="131"/>
      <c r="G141" s="131"/>
      <c r="H141" s="131"/>
      <c r="I141" s="131"/>
      <c r="J141" s="131"/>
      <c r="K141" s="152"/>
      <c r="L141" s="152"/>
      <c r="M141" s="139"/>
      <c r="N141" s="139"/>
      <c r="O141" s="139"/>
      <c r="P141" s="139"/>
      <c r="Q141" s="139"/>
      <c r="R141" s="139"/>
      <c r="S141" s="139"/>
      <c r="T141" s="139"/>
      <c r="U141" s="140"/>
      <c r="V141" s="142"/>
      <c r="W141" s="131"/>
      <c r="X141" s="131"/>
      <c r="Y141" s="131"/>
      <c r="Z141" s="131"/>
      <c r="AA141" s="131"/>
      <c r="AB141" s="131"/>
      <c r="AC141" s="131"/>
      <c r="AD141" s="131"/>
      <c r="AE141" s="152"/>
      <c r="AF141" s="152"/>
      <c r="AG141" s="139"/>
      <c r="AH141" s="139"/>
      <c r="AI141" s="139"/>
      <c r="AJ141" s="139"/>
      <c r="AK141" s="139"/>
      <c r="AL141" s="139"/>
      <c r="AM141" s="139"/>
      <c r="AN141" s="139"/>
      <c r="AO141" s="140"/>
      <c r="AP141" s="142"/>
      <c r="AQ141" s="131"/>
      <c r="AR141" s="131"/>
      <c r="AS141" s="131"/>
      <c r="AT141" s="131"/>
      <c r="AU141" s="131"/>
      <c r="AV141" s="131"/>
      <c r="AW141" s="131"/>
      <c r="AX141" s="131"/>
      <c r="AY141" s="152"/>
      <c r="AZ141" s="152"/>
      <c r="BA141" s="139"/>
      <c r="BB141" s="139"/>
      <c r="BC141" s="139"/>
      <c r="BD141" s="139"/>
      <c r="BE141" s="139"/>
      <c r="BF141" s="139"/>
      <c r="BG141" s="139"/>
      <c r="BH141" s="139"/>
      <c r="BI141" s="140"/>
      <c r="BJ141" s="142"/>
      <c r="BK141" s="131"/>
      <c r="BL141" s="131"/>
      <c r="BM141" s="131"/>
      <c r="BN141" s="131"/>
      <c r="BO141" s="131"/>
      <c r="BP141" s="131"/>
      <c r="BQ141" s="131"/>
      <c r="BR141" s="131"/>
      <c r="BS141" s="152"/>
      <c r="BT141" s="152"/>
      <c r="BU141" s="139"/>
      <c r="BV141" s="139"/>
      <c r="BW141" s="139"/>
      <c r="BX141" s="139"/>
      <c r="BY141" s="139"/>
      <c r="BZ141" s="139"/>
      <c r="CA141" s="139"/>
      <c r="CB141" s="139"/>
      <c r="CC141" s="140"/>
    </row>
    <row r="142" spans="2:81" ht="7.5" customHeight="1">
      <c r="B142" s="157" t="s">
        <v>16</v>
      </c>
      <c r="C142" s="137"/>
      <c r="D142" s="137"/>
      <c r="E142" s="137"/>
      <c r="F142" s="137"/>
      <c r="G142" s="137"/>
      <c r="H142" s="137"/>
      <c r="I142" s="137"/>
      <c r="J142" s="137"/>
      <c r="K142" s="152">
        <v>5</v>
      </c>
      <c r="L142" s="152"/>
      <c r="M142" s="129"/>
      <c r="N142" s="129"/>
      <c r="O142" s="129"/>
      <c r="P142" s="129"/>
      <c r="Q142" s="129"/>
      <c r="R142" s="129"/>
      <c r="S142" s="129"/>
      <c r="T142" s="129"/>
      <c r="U142" s="130"/>
      <c r="V142" s="157" t="s">
        <v>16</v>
      </c>
      <c r="W142" s="137"/>
      <c r="X142" s="137"/>
      <c r="Y142" s="137"/>
      <c r="Z142" s="137"/>
      <c r="AA142" s="137"/>
      <c r="AB142" s="137"/>
      <c r="AC142" s="137"/>
      <c r="AD142" s="137"/>
      <c r="AE142" s="152">
        <v>5</v>
      </c>
      <c r="AF142" s="152"/>
      <c r="AG142" s="129"/>
      <c r="AH142" s="129"/>
      <c r="AI142" s="129"/>
      <c r="AJ142" s="129"/>
      <c r="AK142" s="129"/>
      <c r="AL142" s="129"/>
      <c r="AM142" s="129"/>
      <c r="AN142" s="129"/>
      <c r="AO142" s="130"/>
      <c r="AP142" s="157" t="s">
        <v>16</v>
      </c>
      <c r="AQ142" s="137"/>
      <c r="AR142" s="137"/>
      <c r="AS142" s="137"/>
      <c r="AT142" s="137"/>
      <c r="AU142" s="137"/>
      <c r="AV142" s="137"/>
      <c r="AW142" s="137"/>
      <c r="AX142" s="137"/>
      <c r="AY142" s="152">
        <v>5</v>
      </c>
      <c r="AZ142" s="152"/>
      <c r="BA142" s="129"/>
      <c r="BB142" s="129"/>
      <c r="BC142" s="129"/>
      <c r="BD142" s="129"/>
      <c r="BE142" s="129"/>
      <c r="BF142" s="129"/>
      <c r="BG142" s="129"/>
      <c r="BH142" s="129"/>
      <c r="BI142" s="130"/>
      <c r="BJ142" s="157" t="s">
        <v>16</v>
      </c>
      <c r="BK142" s="137"/>
      <c r="BL142" s="137"/>
      <c r="BM142" s="137"/>
      <c r="BN142" s="137"/>
      <c r="BO142" s="137"/>
      <c r="BP142" s="137"/>
      <c r="BQ142" s="137"/>
      <c r="BR142" s="137"/>
      <c r="BS142" s="152">
        <v>5</v>
      </c>
      <c r="BT142" s="152"/>
      <c r="BU142" s="129"/>
      <c r="BV142" s="129"/>
      <c r="BW142" s="129"/>
      <c r="BX142" s="129"/>
      <c r="BY142" s="129"/>
      <c r="BZ142" s="129"/>
      <c r="CA142" s="129"/>
      <c r="CB142" s="129"/>
      <c r="CC142" s="130"/>
    </row>
    <row r="143" spans="2:81" ht="7.5" customHeight="1">
      <c r="B143" s="157"/>
      <c r="C143" s="137"/>
      <c r="D143" s="137"/>
      <c r="E143" s="137"/>
      <c r="F143" s="137"/>
      <c r="G143" s="137"/>
      <c r="H143" s="137"/>
      <c r="I143" s="137"/>
      <c r="J143" s="137"/>
      <c r="K143" s="152"/>
      <c r="L143" s="152"/>
      <c r="M143" s="129"/>
      <c r="N143" s="129"/>
      <c r="O143" s="129"/>
      <c r="P143" s="129"/>
      <c r="Q143" s="129"/>
      <c r="R143" s="129"/>
      <c r="S143" s="129"/>
      <c r="T143" s="129"/>
      <c r="U143" s="130"/>
      <c r="V143" s="157"/>
      <c r="W143" s="137"/>
      <c r="X143" s="137"/>
      <c r="Y143" s="137"/>
      <c r="Z143" s="137"/>
      <c r="AA143" s="137"/>
      <c r="AB143" s="137"/>
      <c r="AC143" s="137"/>
      <c r="AD143" s="137"/>
      <c r="AE143" s="152"/>
      <c r="AF143" s="152"/>
      <c r="AG143" s="129"/>
      <c r="AH143" s="129"/>
      <c r="AI143" s="129"/>
      <c r="AJ143" s="129"/>
      <c r="AK143" s="129"/>
      <c r="AL143" s="129"/>
      <c r="AM143" s="129"/>
      <c r="AN143" s="129"/>
      <c r="AO143" s="130"/>
      <c r="AP143" s="157"/>
      <c r="AQ143" s="137"/>
      <c r="AR143" s="137"/>
      <c r="AS143" s="137"/>
      <c r="AT143" s="137"/>
      <c r="AU143" s="137"/>
      <c r="AV143" s="137"/>
      <c r="AW143" s="137"/>
      <c r="AX143" s="137"/>
      <c r="AY143" s="152"/>
      <c r="AZ143" s="152"/>
      <c r="BA143" s="129"/>
      <c r="BB143" s="129"/>
      <c r="BC143" s="129"/>
      <c r="BD143" s="129"/>
      <c r="BE143" s="129"/>
      <c r="BF143" s="129"/>
      <c r="BG143" s="129"/>
      <c r="BH143" s="129"/>
      <c r="BI143" s="130"/>
      <c r="BJ143" s="157"/>
      <c r="BK143" s="137"/>
      <c r="BL143" s="137"/>
      <c r="BM143" s="137"/>
      <c r="BN143" s="137"/>
      <c r="BO143" s="137"/>
      <c r="BP143" s="137"/>
      <c r="BQ143" s="137"/>
      <c r="BR143" s="137"/>
      <c r="BS143" s="152"/>
      <c r="BT143" s="152"/>
      <c r="BU143" s="129"/>
      <c r="BV143" s="129"/>
      <c r="BW143" s="129"/>
      <c r="BX143" s="129"/>
      <c r="BY143" s="129"/>
      <c r="BZ143" s="129"/>
      <c r="CA143" s="129"/>
      <c r="CB143" s="129"/>
      <c r="CC143" s="130"/>
    </row>
    <row r="144" spans="2:81" ht="7.5" customHeight="1">
      <c r="B144" s="158"/>
      <c r="C144" s="139"/>
      <c r="D144" s="139"/>
      <c r="E144" s="139"/>
      <c r="F144" s="139"/>
      <c r="G144" s="139"/>
      <c r="H144" s="139"/>
      <c r="I144" s="139"/>
      <c r="J144" s="139"/>
      <c r="K144" s="152"/>
      <c r="L144" s="152"/>
      <c r="M144" s="131"/>
      <c r="N144" s="131"/>
      <c r="O144" s="131"/>
      <c r="P144" s="131"/>
      <c r="Q144" s="131"/>
      <c r="R144" s="131"/>
      <c r="S144" s="131"/>
      <c r="T144" s="131"/>
      <c r="U144" s="132"/>
      <c r="V144" s="158"/>
      <c r="W144" s="139"/>
      <c r="X144" s="139"/>
      <c r="Y144" s="139"/>
      <c r="Z144" s="139"/>
      <c r="AA144" s="139"/>
      <c r="AB144" s="139"/>
      <c r="AC144" s="139"/>
      <c r="AD144" s="139"/>
      <c r="AE144" s="152"/>
      <c r="AF144" s="152"/>
      <c r="AG144" s="131"/>
      <c r="AH144" s="131"/>
      <c r="AI144" s="131"/>
      <c r="AJ144" s="131"/>
      <c r="AK144" s="131"/>
      <c r="AL144" s="131"/>
      <c r="AM144" s="131"/>
      <c r="AN144" s="131"/>
      <c r="AO144" s="132"/>
      <c r="AP144" s="158"/>
      <c r="AQ144" s="139"/>
      <c r="AR144" s="139"/>
      <c r="AS144" s="139"/>
      <c r="AT144" s="139"/>
      <c r="AU144" s="139"/>
      <c r="AV144" s="139"/>
      <c r="AW144" s="139"/>
      <c r="AX144" s="139"/>
      <c r="AY144" s="152"/>
      <c r="AZ144" s="152"/>
      <c r="BA144" s="131"/>
      <c r="BB144" s="131"/>
      <c r="BC144" s="131"/>
      <c r="BD144" s="131"/>
      <c r="BE144" s="131"/>
      <c r="BF144" s="131"/>
      <c r="BG144" s="131"/>
      <c r="BH144" s="131"/>
      <c r="BI144" s="132"/>
      <c r="BJ144" s="158"/>
      <c r="BK144" s="139"/>
      <c r="BL144" s="139"/>
      <c r="BM144" s="139"/>
      <c r="BN144" s="139"/>
      <c r="BO144" s="139"/>
      <c r="BP144" s="139"/>
      <c r="BQ144" s="139"/>
      <c r="BR144" s="139"/>
      <c r="BS144" s="152"/>
      <c r="BT144" s="152"/>
      <c r="BU144" s="131"/>
      <c r="BV144" s="131"/>
      <c r="BW144" s="131"/>
      <c r="BX144" s="131"/>
      <c r="BY144" s="131"/>
      <c r="BZ144" s="131"/>
      <c r="CA144" s="131"/>
      <c r="CB144" s="131"/>
      <c r="CC144" s="132"/>
    </row>
    <row r="145" spans="2:81" ht="7.5" customHeight="1">
      <c r="B145" s="133" t="s">
        <v>17</v>
      </c>
      <c r="C145" s="134"/>
      <c r="D145" s="134"/>
      <c r="E145" s="134"/>
      <c r="F145" s="134"/>
      <c r="G145" s="134"/>
      <c r="H145" s="134"/>
      <c r="I145" s="134"/>
      <c r="J145" s="134"/>
      <c r="K145" s="128" t="s">
        <v>4</v>
      </c>
      <c r="L145" s="128"/>
      <c r="M145" s="129"/>
      <c r="N145" s="129"/>
      <c r="O145" s="129"/>
      <c r="P145" s="129"/>
      <c r="Q145" s="129"/>
      <c r="R145" s="129"/>
      <c r="S145" s="129"/>
      <c r="T145" s="129"/>
      <c r="U145" s="130"/>
      <c r="V145" s="133" t="s">
        <v>17</v>
      </c>
      <c r="W145" s="134"/>
      <c r="X145" s="134"/>
      <c r="Y145" s="134"/>
      <c r="Z145" s="134"/>
      <c r="AA145" s="134"/>
      <c r="AB145" s="134"/>
      <c r="AC145" s="134"/>
      <c r="AD145" s="134"/>
      <c r="AE145" s="128" t="s">
        <v>4</v>
      </c>
      <c r="AF145" s="128"/>
      <c r="AG145" s="129"/>
      <c r="AH145" s="129"/>
      <c r="AI145" s="129"/>
      <c r="AJ145" s="129"/>
      <c r="AK145" s="129"/>
      <c r="AL145" s="129"/>
      <c r="AM145" s="129"/>
      <c r="AN145" s="129"/>
      <c r="AO145" s="130"/>
      <c r="AP145" s="133" t="s">
        <v>17</v>
      </c>
      <c r="AQ145" s="134"/>
      <c r="AR145" s="134"/>
      <c r="AS145" s="134"/>
      <c r="AT145" s="134"/>
      <c r="AU145" s="134"/>
      <c r="AV145" s="134"/>
      <c r="AW145" s="134"/>
      <c r="AX145" s="134"/>
      <c r="AY145" s="128" t="s">
        <v>4</v>
      </c>
      <c r="AZ145" s="128"/>
      <c r="BA145" s="129"/>
      <c r="BB145" s="129"/>
      <c r="BC145" s="129"/>
      <c r="BD145" s="129"/>
      <c r="BE145" s="129"/>
      <c r="BF145" s="129"/>
      <c r="BG145" s="129"/>
      <c r="BH145" s="129"/>
      <c r="BI145" s="130"/>
      <c r="BJ145" s="133" t="s">
        <v>17</v>
      </c>
      <c r="BK145" s="134"/>
      <c r="BL145" s="134"/>
      <c r="BM145" s="134"/>
      <c r="BN145" s="134"/>
      <c r="BO145" s="134"/>
      <c r="BP145" s="134"/>
      <c r="BQ145" s="134"/>
      <c r="BR145" s="134"/>
      <c r="BS145" s="128" t="s">
        <v>4</v>
      </c>
      <c r="BT145" s="128"/>
      <c r="BU145" s="129"/>
      <c r="BV145" s="129"/>
      <c r="BW145" s="129"/>
      <c r="BX145" s="129"/>
      <c r="BY145" s="129"/>
      <c r="BZ145" s="129"/>
      <c r="CA145" s="129"/>
      <c r="CB145" s="129"/>
      <c r="CC145" s="130"/>
    </row>
    <row r="146" spans="2:81" ht="7.5" customHeight="1">
      <c r="B146" s="133"/>
      <c r="C146" s="134"/>
      <c r="D146" s="134"/>
      <c r="E146" s="134"/>
      <c r="F146" s="134"/>
      <c r="G146" s="134"/>
      <c r="H146" s="134"/>
      <c r="I146" s="134"/>
      <c r="J146" s="134"/>
      <c r="K146" s="128"/>
      <c r="L146" s="128"/>
      <c r="M146" s="129"/>
      <c r="N146" s="129"/>
      <c r="O146" s="129"/>
      <c r="P146" s="129"/>
      <c r="Q146" s="129"/>
      <c r="R146" s="129"/>
      <c r="S146" s="129"/>
      <c r="T146" s="129"/>
      <c r="U146" s="130"/>
      <c r="V146" s="133"/>
      <c r="W146" s="134"/>
      <c r="X146" s="134"/>
      <c r="Y146" s="134"/>
      <c r="Z146" s="134"/>
      <c r="AA146" s="134"/>
      <c r="AB146" s="134"/>
      <c r="AC146" s="134"/>
      <c r="AD146" s="134"/>
      <c r="AE146" s="128"/>
      <c r="AF146" s="128"/>
      <c r="AG146" s="129"/>
      <c r="AH146" s="129"/>
      <c r="AI146" s="129"/>
      <c r="AJ146" s="129"/>
      <c r="AK146" s="129"/>
      <c r="AL146" s="129"/>
      <c r="AM146" s="129"/>
      <c r="AN146" s="129"/>
      <c r="AO146" s="130"/>
      <c r="AP146" s="133"/>
      <c r="AQ146" s="134"/>
      <c r="AR146" s="134"/>
      <c r="AS146" s="134"/>
      <c r="AT146" s="134"/>
      <c r="AU146" s="134"/>
      <c r="AV146" s="134"/>
      <c r="AW146" s="134"/>
      <c r="AX146" s="134"/>
      <c r="AY146" s="128"/>
      <c r="AZ146" s="128"/>
      <c r="BA146" s="129"/>
      <c r="BB146" s="129"/>
      <c r="BC146" s="129"/>
      <c r="BD146" s="129"/>
      <c r="BE146" s="129"/>
      <c r="BF146" s="129"/>
      <c r="BG146" s="129"/>
      <c r="BH146" s="129"/>
      <c r="BI146" s="130"/>
      <c r="BJ146" s="133"/>
      <c r="BK146" s="134"/>
      <c r="BL146" s="134"/>
      <c r="BM146" s="134"/>
      <c r="BN146" s="134"/>
      <c r="BO146" s="134"/>
      <c r="BP146" s="134"/>
      <c r="BQ146" s="134"/>
      <c r="BR146" s="134"/>
      <c r="BS146" s="128"/>
      <c r="BT146" s="128"/>
      <c r="BU146" s="129"/>
      <c r="BV146" s="129"/>
      <c r="BW146" s="129"/>
      <c r="BX146" s="129"/>
      <c r="BY146" s="129"/>
      <c r="BZ146" s="129"/>
      <c r="CA146" s="129"/>
      <c r="CB146" s="129"/>
      <c r="CC146" s="130"/>
    </row>
    <row r="147" spans="2:81" ht="7.5" customHeight="1">
      <c r="B147" s="133"/>
      <c r="C147" s="134"/>
      <c r="D147" s="134"/>
      <c r="E147" s="134"/>
      <c r="F147" s="134"/>
      <c r="G147" s="134"/>
      <c r="H147" s="134"/>
      <c r="I147" s="134"/>
      <c r="J147" s="134"/>
      <c r="K147" s="128"/>
      <c r="L147" s="128"/>
      <c r="M147" s="129"/>
      <c r="N147" s="129"/>
      <c r="O147" s="129"/>
      <c r="P147" s="129"/>
      <c r="Q147" s="129"/>
      <c r="R147" s="129"/>
      <c r="S147" s="129"/>
      <c r="T147" s="129"/>
      <c r="U147" s="130"/>
      <c r="V147" s="133"/>
      <c r="W147" s="134"/>
      <c r="X147" s="134"/>
      <c r="Y147" s="134"/>
      <c r="Z147" s="134"/>
      <c r="AA147" s="134"/>
      <c r="AB147" s="134"/>
      <c r="AC147" s="134"/>
      <c r="AD147" s="134"/>
      <c r="AE147" s="128"/>
      <c r="AF147" s="128"/>
      <c r="AG147" s="129"/>
      <c r="AH147" s="129"/>
      <c r="AI147" s="129"/>
      <c r="AJ147" s="129"/>
      <c r="AK147" s="129"/>
      <c r="AL147" s="129"/>
      <c r="AM147" s="129"/>
      <c r="AN147" s="129"/>
      <c r="AO147" s="130"/>
      <c r="AP147" s="133"/>
      <c r="AQ147" s="134"/>
      <c r="AR147" s="134"/>
      <c r="AS147" s="134"/>
      <c r="AT147" s="134"/>
      <c r="AU147" s="134"/>
      <c r="AV147" s="134"/>
      <c r="AW147" s="134"/>
      <c r="AX147" s="134"/>
      <c r="AY147" s="128"/>
      <c r="AZ147" s="128"/>
      <c r="BA147" s="129"/>
      <c r="BB147" s="129"/>
      <c r="BC147" s="129"/>
      <c r="BD147" s="129"/>
      <c r="BE147" s="129"/>
      <c r="BF147" s="129"/>
      <c r="BG147" s="129"/>
      <c r="BH147" s="129"/>
      <c r="BI147" s="130"/>
      <c r="BJ147" s="133"/>
      <c r="BK147" s="134"/>
      <c r="BL147" s="134"/>
      <c r="BM147" s="134"/>
      <c r="BN147" s="134"/>
      <c r="BO147" s="134"/>
      <c r="BP147" s="134"/>
      <c r="BQ147" s="134"/>
      <c r="BR147" s="134"/>
      <c r="BS147" s="128"/>
      <c r="BT147" s="128"/>
      <c r="BU147" s="129"/>
      <c r="BV147" s="129"/>
      <c r="BW147" s="129"/>
      <c r="BX147" s="129"/>
      <c r="BY147" s="129"/>
      <c r="BZ147" s="129"/>
      <c r="CA147" s="129"/>
      <c r="CB147" s="129"/>
      <c r="CC147" s="130"/>
    </row>
    <row r="148" spans="2:81" ht="7.5" customHeight="1">
      <c r="B148" s="135"/>
      <c r="C148" s="136"/>
      <c r="D148" s="136"/>
      <c r="E148" s="136"/>
      <c r="F148" s="136"/>
      <c r="G148" s="136"/>
      <c r="H148" s="136"/>
      <c r="I148" s="136"/>
      <c r="J148" s="136"/>
      <c r="K148" s="128"/>
      <c r="L148" s="128"/>
      <c r="M148" s="131"/>
      <c r="N148" s="131"/>
      <c r="O148" s="131"/>
      <c r="P148" s="131"/>
      <c r="Q148" s="131"/>
      <c r="R148" s="131"/>
      <c r="S148" s="131"/>
      <c r="T148" s="131"/>
      <c r="U148" s="132"/>
      <c r="V148" s="135"/>
      <c r="W148" s="136"/>
      <c r="X148" s="136"/>
      <c r="Y148" s="136"/>
      <c r="Z148" s="136"/>
      <c r="AA148" s="136"/>
      <c r="AB148" s="136"/>
      <c r="AC148" s="136"/>
      <c r="AD148" s="136"/>
      <c r="AE148" s="128"/>
      <c r="AF148" s="128"/>
      <c r="AG148" s="131"/>
      <c r="AH148" s="131"/>
      <c r="AI148" s="131"/>
      <c r="AJ148" s="131"/>
      <c r="AK148" s="131"/>
      <c r="AL148" s="131"/>
      <c r="AM148" s="131"/>
      <c r="AN148" s="131"/>
      <c r="AO148" s="132"/>
      <c r="AP148" s="135"/>
      <c r="AQ148" s="136"/>
      <c r="AR148" s="136"/>
      <c r="AS148" s="136"/>
      <c r="AT148" s="136"/>
      <c r="AU148" s="136"/>
      <c r="AV148" s="136"/>
      <c r="AW148" s="136"/>
      <c r="AX148" s="136"/>
      <c r="AY148" s="128"/>
      <c r="AZ148" s="128"/>
      <c r="BA148" s="131"/>
      <c r="BB148" s="131"/>
      <c r="BC148" s="131"/>
      <c r="BD148" s="131"/>
      <c r="BE148" s="131"/>
      <c r="BF148" s="131"/>
      <c r="BG148" s="131"/>
      <c r="BH148" s="131"/>
      <c r="BI148" s="132"/>
      <c r="BJ148" s="135"/>
      <c r="BK148" s="136"/>
      <c r="BL148" s="136"/>
      <c r="BM148" s="136"/>
      <c r="BN148" s="136"/>
      <c r="BO148" s="136"/>
      <c r="BP148" s="136"/>
      <c r="BQ148" s="136"/>
      <c r="BR148" s="136"/>
      <c r="BS148" s="128"/>
      <c r="BT148" s="128"/>
      <c r="BU148" s="131"/>
      <c r="BV148" s="131"/>
      <c r="BW148" s="131"/>
      <c r="BX148" s="131"/>
      <c r="BY148" s="131"/>
      <c r="BZ148" s="131"/>
      <c r="CA148" s="131"/>
      <c r="CB148" s="131"/>
      <c r="CC148" s="132"/>
    </row>
    <row r="149" spans="2:81" ht="7.5" customHeight="1">
      <c r="B149" s="4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53"/>
      <c r="V149" s="47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53"/>
      <c r="AP149" s="47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53"/>
      <c r="BJ149" s="47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53"/>
    </row>
    <row r="150" spans="2:81" ht="7.5" customHeight="1">
      <c r="B150" s="126">
        <f>'Tabula-8'!$B$26</f>
        <v>43741</v>
      </c>
      <c r="C150" s="127"/>
      <c r="D150" s="127"/>
      <c r="E150" s="127"/>
      <c r="F150" s="127"/>
      <c r="G150" s="127"/>
      <c r="H150" s="43"/>
      <c r="I150" s="43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53"/>
      <c r="V150" s="126">
        <f>'Tabula-8'!$B$26</f>
        <v>43741</v>
      </c>
      <c r="W150" s="127"/>
      <c r="X150" s="127"/>
      <c r="Y150" s="127"/>
      <c r="Z150" s="127"/>
      <c r="AA150" s="127"/>
      <c r="AB150" s="43"/>
      <c r="AC150" s="43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53"/>
      <c r="AP150" s="126">
        <f>'Tabula-8'!$B$26</f>
        <v>43741</v>
      </c>
      <c r="AQ150" s="127"/>
      <c r="AR150" s="127"/>
      <c r="AS150" s="127"/>
      <c r="AT150" s="127"/>
      <c r="AU150" s="127"/>
      <c r="AV150" s="43"/>
      <c r="AW150" s="43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53"/>
      <c r="BJ150" s="126">
        <f>'Tabula-8'!$B$26</f>
        <v>43741</v>
      </c>
      <c r="BK150" s="127"/>
      <c r="BL150" s="127"/>
      <c r="BM150" s="127"/>
      <c r="BN150" s="127"/>
      <c r="BO150" s="127"/>
      <c r="BP150" s="43"/>
      <c r="BQ150" s="43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53"/>
    </row>
    <row r="151" spans="2:81" ht="7.5" customHeight="1">
      <c r="B151" s="126"/>
      <c r="C151" s="127"/>
      <c r="D151" s="127"/>
      <c r="E151" s="127"/>
      <c r="F151" s="127"/>
      <c r="G151" s="127"/>
      <c r="H151" s="43"/>
      <c r="I151" s="43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53"/>
      <c r="V151" s="126"/>
      <c r="W151" s="127"/>
      <c r="X151" s="127"/>
      <c r="Y151" s="127"/>
      <c r="Z151" s="127"/>
      <c r="AA151" s="127"/>
      <c r="AB151" s="43"/>
      <c r="AC151" s="43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53"/>
      <c r="AP151" s="126"/>
      <c r="AQ151" s="127"/>
      <c r="AR151" s="127"/>
      <c r="AS151" s="127"/>
      <c r="AT151" s="127"/>
      <c r="AU151" s="127"/>
      <c r="AV151" s="43"/>
      <c r="AW151" s="43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53"/>
      <c r="BJ151" s="126"/>
      <c r="BK151" s="127"/>
      <c r="BL151" s="127"/>
      <c r="BM151" s="127"/>
      <c r="BN151" s="127"/>
      <c r="BO151" s="127"/>
      <c r="BP151" s="43"/>
      <c r="BQ151" s="43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53"/>
    </row>
    <row r="152" spans="2:81" ht="7.5" customHeight="1">
      <c r="B152" s="54"/>
      <c r="C152" s="55"/>
      <c r="D152" s="55"/>
      <c r="E152" s="55"/>
      <c r="F152" s="55"/>
      <c r="G152" s="55"/>
      <c r="H152" s="56"/>
      <c r="I152" s="56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8"/>
      <c r="V152" s="54"/>
      <c r="W152" s="55"/>
      <c r="X152" s="55"/>
      <c r="Y152" s="55"/>
      <c r="Z152" s="55"/>
      <c r="AA152" s="55"/>
      <c r="AB152" s="56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8"/>
      <c r="AP152" s="54"/>
      <c r="AQ152" s="55"/>
      <c r="AR152" s="55"/>
      <c r="AS152" s="55"/>
      <c r="AT152" s="55"/>
      <c r="AU152" s="55"/>
      <c r="AV152" s="56"/>
      <c r="AW152" s="56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8"/>
      <c r="BJ152" s="54"/>
      <c r="BK152" s="55"/>
      <c r="BL152" s="55"/>
      <c r="BM152" s="55"/>
      <c r="BN152" s="55"/>
      <c r="BO152" s="55"/>
      <c r="BP152" s="56"/>
      <c r="BQ152" s="56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8"/>
    </row>
    <row r="154" spans="2:81" ht="7.5" customHeight="1">
      <c r="B154" s="164" t="str">
        <f>'Tabula-8'!$A$1</f>
        <v>Rīgas sieviešu dubultspēļu čempionāts</v>
      </c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6"/>
      <c r="V154" s="164" t="str">
        <f>'Tabula-8'!$A$1</f>
        <v>Rīgas sieviešu dubultspēļu čempionāts</v>
      </c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6"/>
      <c r="AP154" s="164" t="str">
        <f>'Tabula-8'!$A$1</f>
        <v>Rīgas sieviešu dubultspēļu čempionāts</v>
      </c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6"/>
      <c r="BJ154" s="164" t="str">
        <f>'Tabula-8'!$A$1</f>
        <v>Rīgas sieviešu dubultspēļu čempionāts</v>
      </c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6"/>
    </row>
    <row r="155" spans="2:81" ht="7.5" customHeight="1">
      <c r="B155" s="167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9"/>
      <c r="V155" s="167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9"/>
      <c r="AP155" s="167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9"/>
      <c r="BJ155" s="167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9"/>
    </row>
    <row r="156" spans="2:81" ht="7.5" customHeight="1">
      <c r="B156" s="167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9"/>
      <c r="V156" s="167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9"/>
      <c r="AP156" s="167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9"/>
      <c r="BJ156" s="167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9"/>
    </row>
    <row r="157" spans="2:81" ht="7.5" customHeight="1">
      <c r="B157" s="4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46"/>
      <c r="V157" s="4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46"/>
      <c r="AP157" s="45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46"/>
      <c r="BJ157" s="45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46"/>
    </row>
    <row r="158" spans="2:81" ht="7.5" customHeight="1">
      <c r="B158" s="150" t="s">
        <v>18</v>
      </c>
      <c r="C158" s="146"/>
      <c r="D158" s="146"/>
      <c r="E158" s="146"/>
      <c r="F158" s="146"/>
      <c r="G158" s="144">
        <v>5</v>
      </c>
      <c r="H158" s="144"/>
      <c r="I158" s="144"/>
      <c r="J158" s="35"/>
      <c r="K158" s="35"/>
      <c r="L158" s="42"/>
      <c r="M158" s="35"/>
      <c r="N158" s="146" t="s">
        <v>19</v>
      </c>
      <c r="O158" s="146"/>
      <c r="P158" s="146"/>
      <c r="Q158" s="146"/>
      <c r="R158" s="146"/>
      <c r="S158" s="144">
        <v>1</v>
      </c>
      <c r="T158" s="144"/>
      <c r="U158" s="148"/>
      <c r="V158" s="150" t="s">
        <v>18</v>
      </c>
      <c r="W158" s="146"/>
      <c r="X158" s="146"/>
      <c r="Y158" s="146"/>
      <c r="Z158" s="146"/>
      <c r="AA158" s="144">
        <v>5</v>
      </c>
      <c r="AB158" s="144"/>
      <c r="AC158" s="144"/>
      <c r="AD158" s="35"/>
      <c r="AE158" s="35"/>
      <c r="AF158" s="42"/>
      <c r="AG158" s="35"/>
      <c r="AH158" s="146" t="s">
        <v>19</v>
      </c>
      <c r="AI158" s="146"/>
      <c r="AJ158" s="146"/>
      <c r="AK158" s="146"/>
      <c r="AL158" s="146"/>
      <c r="AM158" s="144">
        <v>2</v>
      </c>
      <c r="AN158" s="144"/>
      <c r="AO158" s="148"/>
      <c r="AP158" s="150" t="s">
        <v>18</v>
      </c>
      <c r="AQ158" s="146"/>
      <c r="AR158" s="146"/>
      <c r="AS158" s="146"/>
      <c r="AT158" s="146"/>
      <c r="AU158" s="144">
        <v>5</v>
      </c>
      <c r="AV158" s="144"/>
      <c r="AW158" s="144"/>
      <c r="AX158" s="35"/>
      <c r="AY158" s="35"/>
      <c r="AZ158" s="42"/>
      <c r="BA158" s="35"/>
      <c r="BB158" s="146" t="s">
        <v>19</v>
      </c>
      <c r="BC158" s="146"/>
      <c r="BD158" s="146"/>
      <c r="BE158" s="146"/>
      <c r="BF158" s="146"/>
      <c r="BG158" s="144">
        <v>3</v>
      </c>
      <c r="BH158" s="144"/>
      <c r="BI158" s="148"/>
      <c r="BJ158" s="150" t="s">
        <v>18</v>
      </c>
      <c r="BK158" s="146"/>
      <c r="BL158" s="146"/>
      <c r="BM158" s="146"/>
      <c r="BN158" s="146"/>
      <c r="BO158" s="144">
        <v>5</v>
      </c>
      <c r="BP158" s="144"/>
      <c r="BQ158" s="144"/>
      <c r="BR158" s="35"/>
      <c r="BS158" s="35"/>
      <c r="BT158" s="42"/>
      <c r="BU158" s="35"/>
      <c r="BV158" s="146" t="s">
        <v>19</v>
      </c>
      <c r="BW158" s="146"/>
      <c r="BX158" s="146"/>
      <c r="BY158" s="146"/>
      <c r="BZ158" s="146"/>
      <c r="CA158" s="144">
        <v>4</v>
      </c>
      <c r="CB158" s="144"/>
      <c r="CC158" s="148"/>
    </row>
    <row r="159" spans="2:81" ht="7.5" customHeight="1">
      <c r="B159" s="151"/>
      <c r="C159" s="147"/>
      <c r="D159" s="147"/>
      <c r="E159" s="147"/>
      <c r="F159" s="147"/>
      <c r="G159" s="145"/>
      <c r="H159" s="145"/>
      <c r="I159" s="145"/>
      <c r="J159" s="35"/>
      <c r="K159" s="35"/>
      <c r="L159" s="35"/>
      <c r="M159" s="35"/>
      <c r="N159" s="147"/>
      <c r="O159" s="147"/>
      <c r="P159" s="147"/>
      <c r="Q159" s="147"/>
      <c r="R159" s="147"/>
      <c r="S159" s="145"/>
      <c r="T159" s="145"/>
      <c r="U159" s="149"/>
      <c r="V159" s="151"/>
      <c r="W159" s="147"/>
      <c r="X159" s="147"/>
      <c r="Y159" s="147"/>
      <c r="Z159" s="147"/>
      <c r="AA159" s="145"/>
      <c r="AB159" s="145"/>
      <c r="AC159" s="145"/>
      <c r="AD159" s="35"/>
      <c r="AE159" s="35"/>
      <c r="AF159" s="35"/>
      <c r="AG159" s="35"/>
      <c r="AH159" s="147"/>
      <c r="AI159" s="147"/>
      <c r="AJ159" s="147"/>
      <c r="AK159" s="147"/>
      <c r="AL159" s="147"/>
      <c r="AM159" s="145"/>
      <c r="AN159" s="145"/>
      <c r="AO159" s="149"/>
      <c r="AP159" s="151"/>
      <c r="AQ159" s="147"/>
      <c r="AR159" s="147"/>
      <c r="AS159" s="147"/>
      <c r="AT159" s="147"/>
      <c r="AU159" s="145"/>
      <c r="AV159" s="145"/>
      <c r="AW159" s="145"/>
      <c r="AX159" s="35"/>
      <c r="AY159" s="35"/>
      <c r="AZ159" s="35"/>
      <c r="BA159" s="35"/>
      <c r="BB159" s="147"/>
      <c r="BC159" s="147"/>
      <c r="BD159" s="147"/>
      <c r="BE159" s="147"/>
      <c r="BF159" s="147"/>
      <c r="BG159" s="145"/>
      <c r="BH159" s="145"/>
      <c r="BI159" s="149"/>
      <c r="BJ159" s="151"/>
      <c r="BK159" s="147"/>
      <c r="BL159" s="147"/>
      <c r="BM159" s="147"/>
      <c r="BN159" s="147"/>
      <c r="BO159" s="145"/>
      <c r="BP159" s="145"/>
      <c r="BQ159" s="145"/>
      <c r="BR159" s="35"/>
      <c r="BS159" s="35"/>
      <c r="BT159" s="35"/>
      <c r="BU159" s="35"/>
      <c r="BV159" s="147"/>
      <c r="BW159" s="147"/>
      <c r="BX159" s="147"/>
      <c r="BY159" s="147"/>
      <c r="BZ159" s="147"/>
      <c r="CA159" s="145"/>
      <c r="CB159" s="145"/>
      <c r="CC159" s="149"/>
    </row>
    <row r="160" spans="2:81" ht="7.5" customHeight="1">
      <c r="B160" s="47"/>
      <c r="C160" s="36"/>
      <c r="D160" s="36"/>
      <c r="E160" s="36"/>
      <c r="F160" s="36"/>
      <c r="G160" s="36"/>
      <c r="H160" s="36"/>
      <c r="I160" s="36"/>
      <c r="J160" s="37"/>
      <c r="K160" s="37"/>
      <c r="L160" s="37"/>
      <c r="M160" s="37"/>
      <c r="N160" s="36"/>
      <c r="O160" s="36"/>
      <c r="P160" s="38"/>
      <c r="Q160" s="38"/>
      <c r="R160" s="38"/>
      <c r="S160" s="38"/>
      <c r="T160" s="38"/>
      <c r="U160" s="48"/>
      <c r="V160" s="47"/>
      <c r="W160" s="36"/>
      <c r="X160" s="36"/>
      <c r="Y160" s="36"/>
      <c r="Z160" s="36"/>
      <c r="AA160" s="36"/>
      <c r="AB160" s="36"/>
      <c r="AC160" s="36"/>
      <c r="AD160" s="37"/>
      <c r="AE160" s="37"/>
      <c r="AF160" s="37"/>
      <c r="AG160" s="37"/>
      <c r="AH160" s="36"/>
      <c r="AI160" s="36"/>
      <c r="AJ160" s="38"/>
      <c r="AK160" s="38"/>
      <c r="AL160" s="38"/>
      <c r="AM160" s="38"/>
      <c r="AN160" s="38"/>
      <c r="AO160" s="48"/>
      <c r="AP160" s="47"/>
      <c r="AQ160" s="36"/>
      <c r="AR160" s="36"/>
      <c r="AS160" s="36"/>
      <c r="AT160" s="36"/>
      <c r="AU160" s="36"/>
      <c r="AV160" s="36"/>
      <c r="AW160" s="36"/>
      <c r="AX160" s="37"/>
      <c r="AY160" s="37"/>
      <c r="AZ160" s="37"/>
      <c r="BA160" s="37"/>
      <c r="BB160" s="36"/>
      <c r="BC160" s="36"/>
      <c r="BD160" s="38"/>
      <c r="BE160" s="38"/>
      <c r="BF160" s="38"/>
      <c r="BG160" s="38"/>
      <c r="BH160" s="38"/>
      <c r="BI160" s="48"/>
      <c r="BJ160" s="47"/>
      <c r="BK160" s="36"/>
      <c r="BL160" s="36"/>
      <c r="BM160" s="36"/>
      <c r="BN160" s="36"/>
      <c r="BO160" s="36"/>
      <c r="BP160" s="36"/>
      <c r="BQ160" s="36"/>
      <c r="BR160" s="37"/>
      <c r="BS160" s="37"/>
      <c r="BT160" s="37"/>
      <c r="BU160" s="37"/>
      <c r="BV160" s="36"/>
      <c r="BW160" s="36"/>
      <c r="BX160" s="38"/>
      <c r="BY160" s="38"/>
      <c r="BZ160" s="38"/>
      <c r="CA160" s="38"/>
      <c r="CB160" s="38"/>
      <c r="CC160" s="48"/>
    </row>
    <row r="161" spans="2:81" ht="7.5" customHeight="1">
      <c r="B161" s="47"/>
      <c r="C161" s="36"/>
      <c r="D161" s="36"/>
      <c r="E161" s="36"/>
      <c r="F161" s="36"/>
      <c r="G161" s="36"/>
      <c r="H161" s="153">
        <v>4</v>
      </c>
      <c r="I161" s="153"/>
      <c r="J161" s="153"/>
      <c r="K161" s="155" t="s">
        <v>4</v>
      </c>
      <c r="L161" s="155"/>
      <c r="M161" s="153">
        <v>2</v>
      </c>
      <c r="N161" s="153"/>
      <c r="O161" s="153"/>
      <c r="P161" s="38"/>
      <c r="Q161" s="38"/>
      <c r="R161" s="38"/>
      <c r="S161" s="38"/>
      <c r="T161" s="38"/>
      <c r="U161" s="48"/>
      <c r="V161" s="47"/>
      <c r="W161" s="36"/>
      <c r="X161" s="36"/>
      <c r="Y161" s="36"/>
      <c r="Z161" s="36"/>
      <c r="AA161" s="36"/>
      <c r="AB161" s="153">
        <v>3</v>
      </c>
      <c r="AC161" s="153"/>
      <c r="AD161" s="153"/>
      <c r="AE161" s="155" t="s">
        <v>4</v>
      </c>
      <c r="AF161" s="155"/>
      <c r="AG161" s="153">
        <v>8</v>
      </c>
      <c r="AH161" s="153"/>
      <c r="AI161" s="153"/>
      <c r="AJ161" s="38"/>
      <c r="AK161" s="38"/>
      <c r="AL161" s="38"/>
      <c r="AM161" s="38"/>
      <c r="AN161" s="38"/>
      <c r="AO161" s="48"/>
      <c r="AP161" s="47"/>
      <c r="AQ161" s="36"/>
      <c r="AR161" s="36"/>
      <c r="AS161" s="36"/>
      <c r="AT161" s="36"/>
      <c r="AU161" s="36"/>
      <c r="AV161" s="153">
        <v>5</v>
      </c>
      <c r="AW161" s="153"/>
      <c r="AX161" s="153"/>
      <c r="AY161" s="155" t="s">
        <v>4</v>
      </c>
      <c r="AZ161" s="155"/>
      <c r="BA161" s="153">
        <v>1</v>
      </c>
      <c r="BB161" s="153"/>
      <c r="BC161" s="153"/>
      <c r="BD161" s="38"/>
      <c r="BE161" s="38"/>
      <c r="BF161" s="38"/>
      <c r="BG161" s="38"/>
      <c r="BH161" s="38"/>
      <c r="BI161" s="48"/>
      <c r="BJ161" s="47"/>
      <c r="BK161" s="36"/>
      <c r="BL161" s="36"/>
      <c r="BM161" s="36"/>
      <c r="BN161" s="36"/>
      <c r="BO161" s="36"/>
      <c r="BP161" s="153">
        <v>6</v>
      </c>
      <c r="BQ161" s="153"/>
      <c r="BR161" s="153"/>
      <c r="BS161" s="155" t="s">
        <v>4</v>
      </c>
      <c r="BT161" s="155"/>
      <c r="BU161" s="153">
        <v>7</v>
      </c>
      <c r="BV161" s="153"/>
      <c r="BW161" s="153"/>
      <c r="BX161" s="38"/>
      <c r="BY161" s="38"/>
      <c r="BZ161" s="38"/>
      <c r="CA161" s="38"/>
      <c r="CB161" s="38"/>
      <c r="CC161" s="48"/>
    </row>
    <row r="162" spans="2:81" ht="7.5" customHeight="1">
      <c r="B162" s="49"/>
      <c r="C162" s="39"/>
      <c r="D162" s="39"/>
      <c r="E162" s="39"/>
      <c r="F162" s="39"/>
      <c r="G162" s="39"/>
      <c r="H162" s="154"/>
      <c r="I162" s="154"/>
      <c r="J162" s="154"/>
      <c r="K162" s="156"/>
      <c r="L162" s="156"/>
      <c r="M162" s="154"/>
      <c r="N162" s="154"/>
      <c r="O162" s="154"/>
      <c r="P162" s="39"/>
      <c r="Q162" s="39"/>
      <c r="R162" s="39"/>
      <c r="S162" s="39"/>
      <c r="T162" s="39"/>
      <c r="U162" s="50"/>
      <c r="V162" s="49"/>
      <c r="W162" s="39"/>
      <c r="X162" s="39"/>
      <c r="Y162" s="39"/>
      <c r="Z162" s="39"/>
      <c r="AA162" s="39"/>
      <c r="AB162" s="154"/>
      <c r="AC162" s="154"/>
      <c r="AD162" s="154"/>
      <c r="AE162" s="156"/>
      <c r="AF162" s="156"/>
      <c r="AG162" s="154"/>
      <c r="AH162" s="154"/>
      <c r="AI162" s="154"/>
      <c r="AJ162" s="39"/>
      <c r="AK162" s="39"/>
      <c r="AL162" s="39"/>
      <c r="AM162" s="39"/>
      <c r="AN162" s="39"/>
      <c r="AO162" s="50"/>
      <c r="AP162" s="49"/>
      <c r="AQ162" s="39"/>
      <c r="AR162" s="39"/>
      <c r="AS162" s="39"/>
      <c r="AT162" s="39"/>
      <c r="AU162" s="39"/>
      <c r="AV162" s="154"/>
      <c r="AW162" s="154"/>
      <c r="AX162" s="154"/>
      <c r="AY162" s="156"/>
      <c r="AZ162" s="156"/>
      <c r="BA162" s="154"/>
      <c r="BB162" s="154"/>
      <c r="BC162" s="154"/>
      <c r="BD162" s="39"/>
      <c r="BE162" s="39"/>
      <c r="BF162" s="39"/>
      <c r="BG162" s="39"/>
      <c r="BH162" s="39"/>
      <c r="BI162" s="50"/>
      <c r="BJ162" s="49"/>
      <c r="BK162" s="39"/>
      <c r="BL162" s="39"/>
      <c r="BM162" s="39"/>
      <c r="BN162" s="39"/>
      <c r="BO162" s="39"/>
      <c r="BP162" s="154"/>
      <c r="BQ162" s="154"/>
      <c r="BR162" s="154"/>
      <c r="BS162" s="156"/>
      <c r="BT162" s="156"/>
      <c r="BU162" s="154"/>
      <c r="BV162" s="154"/>
      <c r="BW162" s="154"/>
      <c r="BX162" s="39"/>
      <c r="BY162" s="39"/>
      <c r="BZ162" s="39"/>
      <c r="CA162" s="39"/>
      <c r="CB162" s="39"/>
      <c r="CC162" s="50"/>
    </row>
    <row r="163" spans="2:81" ht="7.5" customHeight="1">
      <c r="B163" s="49"/>
      <c r="C163" s="39"/>
      <c r="D163" s="39"/>
      <c r="E163" s="39"/>
      <c r="F163" s="39"/>
      <c r="G163" s="39"/>
      <c r="H163" s="39"/>
      <c r="I163" s="39"/>
      <c r="J163" s="39"/>
      <c r="K163" s="36"/>
      <c r="L163" s="36"/>
      <c r="M163" s="39"/>
      <c r="N163" s="39"/>
      <c r="O163" s="39"/>
      <c r="P163" s="39"/>
      <c r="Q163" s="39"/>
      <c r="R163" s="39"/>
      <c r="S163" s="39"/>
      <c r="T163" s="39"/>
      <c r="U163" s="50"/>
      <c r="V163" s="49"/>
      <c r="W163" s="39"/>
      <c r="X163" s="39"/>
      <c r="Y163" s="39"/>
      <c r="Z163" s="39"/>
      <c r="AA163" s="39"/>
      <c r="AB163" s="39"/>
      <c r="AC163" s="39"/>
      <c r="AD163" s="39"/>
      <c r="AE163" s="36"/>
      <c r="AF163" s="36"/>
      <c r="AG163" s="39"/>
      <c r="AH163" s="39"/>
      <c r="AI163" s="39"/>
      <c r="AJ163" s="39"/>
      <c r="AK163" s="39"/>
      <c r="AL163" s="39"/>
      <c r="AM163" s="39"/>
      <c r="AN163" s="39"/>
      <c r="AO163" s="50"/>
      <c r="AP163" s="49"/>
      <c r="AQ163" s="39"/>
      <c r="AR163" s="39"/>
      <c r="AS163" s="39"/>
      <c r="AT163" s="39"/>
      <c r="AU163" s="39"/>
      <c r="AV163" s="39"/>
      <c r="AW163" s="39"/>
      <c r="AX163" s="39"/>
      <c r="AY163" s="36"/>
      <c r="AZ163" s="36"/>
      <c r="BA163" s="39"/>
      <c r="BB163" s="39"/>
      <c r="BC163" s="39"/>
      <c r="BD163" s="39"/>
      <c r="BE163" s="39"/>
      <c r="BF163" s="39"/>
      <c r="BG163" s="39"/>
      <c r="BH163" s="39"/>
      <c r="BI163" s="50"/>
      <c r="BJ163" s="49"/>
      <c r="BK163" s="39"/>
      <c r="BL163" s="39"/>
      <c r="BM163" s="39"/>
      <c r="BN163" s="39"/>
      <c r="BO163" s="39"/>
      <c r="BP163" s="39"/>
      <c r="BQ163" s="39"/>
      <c r="BR163" s="39"/>
      <c r="BS163" s="36"/>
      <c r="BT163" s="36"/>
      <c r="BU163" s="39"/>
      <c r="BV163" s="39"/>
      <c r="BW163" s="39"/>
      <c r="BX163" s="39"/>
      <c r="BY163" s="39"/>
      <c r="BZ163" s="39"/>
      <c r="CA163" s="39"/>
      <c r="CB163" s="39"/>
      <c r="CC163" s="50"/>
    </row>
    <row r="164" spans="2:81" ht="7.5" customHeight="1">
      <c r="B164" s="4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46"/>
      <c r="V164" s="4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46"/>
      <c r="AP164" s="45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46"/>
      <c r="BJ164" s="45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46"/>
    </row>
    <row r="165" spans="2:81" ht="7.5" customHeight="1">
      <c r="B165" s="159" t="str">
        <f>'Tabula-8'!B11</f>
        <v>Vīksne Benita</v>
      </c>
      <c r="C165" s="143"/>
      <c r="D165" s="143"/>
      <c r="E165" s="143"/>
      <c r="F165" s="143"/>
      <c r="G165" s="143"/>
      <c r="H165" s="143"/>
      <c r="I165" s="143"/>
      <c r="J165" s="143"/>
      <c r="K165" s="59"/>
      <c r="L165" s="59"/>
      <c r="M165" s="143" t="str">
        <f>'Tabula-8'!B7</f>
        <v>Meļko Lauma</v>
      </c>
      <c r="N165" s="143"/>
      <c r="O165" s="143"/>
      <c r="P165" s="143"/>
      <c r="Q165" s="143"/>
      <c r="R165" s="143"/>
      <c r="S165" s="143"/>
      <c r="T165" s="143"/>
      <c r="U165" s="162"/>
      <c r="V165" s="159" t="str">
        <f>'Tabula-8'!B9</f>
        <v>Lāce Ilze</v>
      </c>
      <c r="W165" s="143"/>
      <c r="X165" s="143"/>
      <c r="Y165" s="143"/>
      <c r="Z165" s="143"/>
      <c r="AA165" s="143"/>
      <c r="AB165" s="143"/>
      <c r="AC165" s="143"/>
      <c r="AD165" s="143"/>
      <c r="AE165" s="59"/>
      <c r="AF165" s="59"/>
      <c r="AG165" s="143" t="str">
        <f>'Tabula-8'!B19</f>
        <v>Vilkoica Irēna</v>
      </c>
      <c r="AH165" s="143"/>
      <c r="AI165" s="143"/>
      <c r="AJ165" s="143"/>
      <c r="AK165" s="143"/>
      <c r="AL165" s="143"/>
      <c r="AM165" s="143"/>
      <c r="AN165" s="143"/>
      <c r="AO165" s="162"/>
      <c r="AP165" s="159" t="str">
        <f>'Tabula-8'!B13</f>
        <v>Lemkina Silvija</v>
      </c>
      <c r="AQ165" s="143"/>
      <c r="AR165" s="143"/>
      <c r="AS165" s="143"/>
      <c r="AT165" s="143"/>
      <c r="AU165" s="143"/>
      <c r="AV165" s="143"/>
      <c r="AW165" s="143"/>
      <c r="AX165" s="143"/>
      <c r="AY165" s="59"/>
      <c r="AZ165" s="59"/>
      <c r="BA165" s="143" t="str">
        <f>'Tabula-8'!B5</f>
        <v>Valeniece Nellija</v>
      </c>
      <c r="BB165" s="143"/>
      <c r="BC165" s="143"/>
      <c r="BD165" s="143"/>
      <c r="BE165" s="143"/>
      <c r="BF165" s="143"/>
      <c r="BG165" s="143"/>
      <c r="BH165" s="143"/>
      <c r="BI165" s="162"/>
      <c r="BJ165" s="159" t="str">
        <f>'Tabula-8'!B15</f>
        <v>Zaka Regīna</v>
      </c>
      <c r="BK165" s="143"/>
      <c r="BL165" s="143"/>
      <c r="BM165" s="143"/>
      <c r="BN165" s="143"/>
      <c r="BO165" s="143"/>
      <c r="BP165" s="143"/>
      <c r="BQ165" s="143"/>
      <c r="BR165" s="143"/>
      <c r="BS165" s="59"/>
      <c r="BT165" s="59"/>
      <c r="BU165" s="143" t="str">
        <f>'Tabula-8'!B17</f>
        <v>Gaile Lilita</v>
      </c>
      <c r="BV165" s="143"/>
      <c r="BW165" s="143"/>
      <c r="BX165" s="143"/>
      <c r="BY165" s="143"/>
      <c r="BZ165" s="143"/>
      <c r="CA165" s="143"/>
      <c r="CB165" s="143"/>
      <c r="CC165" s="162"/>
    </row>
    <row r="166" spans="2:81" ht="7.5" customHeight="1">
      <c r="B166" s="160"/>
      <c r="C166" s="161"/>
      <c r="D166" s="161"/>
      <c r="E166" s="161"/>
      <c r="F166" s="161"/>
      <c r="G166" s="161"/>
      <c r="H166" s="161"/>
      <c r="I166" s="161"/>
      <c r="J166" s="161"/>
      <c r="K166" s="59"/>
      <c r="L166" s="59"/>
      <c r="M166" s="161"/>
      <c r="N166" s="161"/>
      <c r="O166" s="161"/>
      <c r="P166" s="161"/>
      <c r="Q166" s="161"/>
      <c r="R166" s="161"/>
      <c r="S166" s="161"/>
      <c r="T166" s="161"/>
      <c r="U166" s="163"/>
      <c r="V166" s="160"/>
      <c r="W166" s="161"/>
      <c r="X166" s="161"/>
      <c r="Y166" s="161"/>
      <c r="Z166" s="161"/>
      <c r="AA166" s="161"/>
      <c r="AB166" s="161"/>
      <c r="AC166" s="161"/>
      <c r="AD166" s="161"/>
      <c r="AE166" s="59"/>
      <c r="AF166" s="59"/>
      <c r="AG166" s="161"/>
      <c r="AH166" s="161"/>
      <c r="AI166" s="161"/>
      <c r="AJ166" s="161"/>
      <c r="AK166" s="161"/>
      <c r="AL166" s="161"/>
      <c r="AM166" s="161"/>
      <c r="AN166" s="161"/>
      <c r="AO166" s="163"/>
      <c r="AP166" s="160"/>
      <c r="AQ166" s="161"/>
      <c r="AR166" s="161"/>
      <c r="AS166" s="161"/>
      <c r="AT166" s="161"/>
      <c r="AU166" s="161"/>
      <c r="AV166" s="161"/>
      <c r="AW166" s="161"/>
      <c r="AX166" s="161"/>
      <c r="AY166" s="59"/>
      <c r="AZ166" s="59"/>
      <c r="BA166" s="161"/>
      <c r="BB166" s="161"/>
      <c r="BC166" s="161"/>
      <c r="BD166" s="161"/>
      <c r="BE166" s="161"/>
      <c r="BF166" s="161"/>
      <c r="BG166" s="161"/>
      <c r="BH166" s="161"/>
      <c r="BI166" s="163"/>
      <c r="BJ166" s="160"/>
      <c r="BK166" s="161"/>
      <c r="BL166" s="161"/>
      <c r="BM166" s="161"/>
      <c r="BN166" s="161"/>
      <c r="BO166" s="161"/>
      <c r="BP166" s="161"/>
      <c r="BQ166" s="161"/>
      <c r="BR166" s="161"/>
      <c r="BS166" s="59"/>
      <c r="BT166" s="59"/>
      <c r="BU166" s="161"/>
      <c r="BV166" s="161"/>
      <c r="BW166" s="161"/>
      <c r="BX166" s="161"/>
      <c r="BY166" s="161"/>
      <c r="BZ166" s="161"/>
      <c r="CA166" s="161"/>
      <c r="CB166" s="161"/>
      <c r="CC166" s="163"/>
    </row>
    <row r="167" spans="2:81" ht="7.5" customHeight="1">
      <c r="B167" s="51"/>
      <c r="C167" s="40"/>
      <c r="D167" s="40"/>
      <c r="E167" s="40"/>
      <c r="F167" s="40"/>
      <c r="G167" s="40"/>
      <c r="H167" s="40"/>
      <c r="I167" s="40"/>
      <c r="J167" s="40"/>
      <c r="K167" s="36"/>
      <c r="L167" s="36"/>
      <c r="M167" s="40"/>
      <c r="N167" s="40"/>
      <c r="O167" s="40"/>
      <c r="P167" s="40"/>
      <c r="Q167" s="40"/>
      <c r="R167" s="40"/>
      <c r="S167" s="40"/>
      <c r="T167" s="40"/>
      <c r="U167" s="52"/>
      <c r="V167" s="51"/>
      <c r="W167" s="40"/>
      <c r="X167" s="40"/>
      <c r="Y167" s="40"/>
      <c r="Z167" s="40"/>
      <c r="AA167" s="40"/>
      <c r="AB167" s="40"/>
      <c r="AC167" s="40"/>
      <c r="AD167" s="40"/>
      <c r="AE167" s="36"/>
      <c r="AF167" s="36"/>
      <c r="AG167" s="40"/>
      <c r="AH167" s="40"/>
      <c r="AI167" s="40"/>
      <c r="AJ167" s="40"/>
      <c r="AK167" s="40"/>
      <c r="AL167" s="40"/>
      <c r="AM167" s="40"/>
      <c r="AN167" s="40"/>
      <c r="AO167" s="52"/>
      <c r="AP167" s="51"/>
      <c r="AQ167" s="40"/>
      <c r="AR167" s="40"/>
      <c r="AS167" s="40"/>
      <c r="AT167" s="40"/>
      <c r="AU167" s="40"/>
      <c r="AV167" s="40"/>
      <c r="AW167" s="40"/>
      <c r="AX167" s="40"/>
      <c r="AY167" s="36"/>
      <c r="AZ167" s="36"/>
      <c r="BA167" s="40"/>
      <c r="BB167" s="40"/>
      <c r="BC167" s="40"/>
      <c r="BD167" s="40"/>
      <c r="BE167" s="40"/>
      <c r="BF167" s="40"/>
      <c r="BG167" s="40"/>
      <c r="BH167" s="40"/>
      <c r="BI167" s="52"/>
      <c r="BJ167" s="51"/>
      <c r="BK167" s="40"/>
      <c r="BL167" s="40"/>
      <c r="BM167" s="40"/>
      <c r="BN167" s="40"/>
      <c r="BO167" s="40"/>
      <c r="BP167" s="40"/>
      <c r="BQ167" s="40"/>
      <c r="BR167" s="40"/>
      <c r="BS167" s="36"/>
      <c r="BT167" s="36"/>
      <c r="BU167" s="40"/>
      <c r="BV167" s="40"/>
      <c r="BW167" s="40"/>
      <c r="BX167" s="40"/>
      <c r="BY167" s="40"/>
      <c r="BZ167" s="40"/>
      <c r="CA167" s="40"/>
      <c r="CB167" s="40"/>
      <c r="CC167" s="52"/>
    </row>
    <row r="168" spans="2:81" ht="7.5" customHeight="1">
      <c r="B168" s="157" t="s">
        <v>16</v>
      </c>
      <c r="C168" s="137"/>
      <c r="D168" s="137"/>
      <c r="E168" s="137"/>
      <c r="F168" s="137"/>
      <c r="G168" s="137"/>
      <c r="H168" s="137"/>
      <c r="I168" s="137"/>
      <c r="J168" s="137"/>
      <c r="K168" s="152">
        <v>1</v>
      </c>
      <c r="L168" s="152"/>
      <c r="M168" s="129"/>
      <c r="N168" s="129"/>
      <c r="O168" s="129"/>
      <c r="P168" s="129"/>
      <c r="Q168" s="129"/>
      <c r="R168" s="129"/>
      <c r="S168" s="129"/>
      <c r="T168" s="129"/>
      <c r="U168" s="130"/>
      <c r="V168" s="157" t="s">
        <v>16</v>
      </c>
      <c r="W168" s="137"/>
      <c r="X168" s="137"/>
      <c r="Y168" s="137"/>
      <c r="Z168" s="137"/>
      <c r="AA168" s="137"/>
      <c r="AB168" s="137"/>
      <c r="AC168" s="137"/>
      <c r="AD168" s="137"/>
      <c r="AE168" s="152">
        <v>1</v>
      </c>
      <c r="AF168" s="152"/>
      <c r="AG168" s="129"/>
      <c r="AH168" s="129"/>
      <c r="AI168" s="129"/>
      <c r="AJ168" s="129"/>
      <c r="AK168" s="129"/>
      <c r="AL168" s="129"/>
      <c r="AM168" s="129"/>
      <c r="AN168" s="129"/>
      <c r="AO168" s="130"/>
      <c r="AP168" s="157" t="s">
        <v>16</v>
      </c>
      <c r="AQ168" s="137"/>
      <c r="AR168" s="137"/>
      <c r="AS168" s="137"/>
      <c r="AT168" s="137"/>
      <c r="AU168" s="137"/>
      <c r="AV168" s="137"/>
      <c r="AW168" s="137"/>
      <c r="AX168" s="137"/>
      <c r="AY168" s="152">
        <v>1</v>
      </c>
      <c r="AZ168" s="152"/>
      <c r="BA168" s="129"/>
      <c r="BB168" s="129"/>
      <c r="BC168" s="129"/>
      <c r="BD168" s="129"/>
      <c r="BE168" s="129"/>
      <c r="BF168" s="129"/>
      <c r="BG168" s="129"/>
      <c r="BH168" s="129"/>
      <c r="BI168" s="130"/>
      <c r="BJ168" s="157" t="s">
        <v>16</v>
      </c>
      <c r="BK168" s="137"/>
      <c r="BL168" s="137"/>
      <c r="BM168" s="137"/>
      <c r="BN168" s="137"/>
      <c r="BO168" s="137"/>
      <c r="BP168" s="137"/>
      <c r="BQ168" s="137"/>
      <c r="BR168" s="137"/>
      <c r="BS168" s="152">
        <v>1</v>
      </c>
      <c r="BT168" s="152"/>
      <c r="BU168" s="129"/>
      <c r="BV168" s="129"/>
      <c r="BW168" s="129"/>
      <c r="BX168" s="129"/>
      <c r="BY168" s="129"/>
      <c r="BZ168" s="129"/>
      <c r="CA168" s="129"/>
      <c r="CB168" s="129"/>
      <c r="CC168" s="130"/>
    </row>
    <row r="169" spans="2:81" ht="7.5" customHeight="1">
      <c r="B169" s="157"/>
      <c r="C169" s="137"/>
      <c r="D169" s="137"/>
      <c r="E169" s="137"/>
      <c r="F169" s="137"/>
      <c r="G169" s="137"/>
      <c r="H169" s="137"/>
      <c r="I169" s="137"/>
      <c r="J169" s="137"/>
      <c r="K169" s="152"/>
      <c r="L169" s="152"/>
      <c r="M169" s="129"/>
      <c r="N169" s="129"/>
      <c r="O169" s="129"/>
      <c r="P169" s="129"/>
      <c r="Q169" s="129"/>
      <c r="R169" s="129"/>
      <c r="S169" s="129"/>
      <c r="T169" s="129"/>
      <c r="U169" s="130"/>
      <c r="V169" s="157"/>
      <c r="W169" s="137"/>
      <c r="X169" s="137"/>
      <c r="Y169" s="137"/>
      <c r="Z169" s="137"/>
      <c r="AA169" s="137"/>
      <c r="AB169" s="137"/>
      <c r="AC169" s="137"/>
      <c r="AD169" s="137"/>
      <c r="AE169" s="152"/>
      <c r="AF169" s="152"/>
      <c r="AG169" s="129"/>
      <c r="AH169" s="129"/>
      <c r="AI169" s="129"/>
      <c r="AJ169" s="129"/>
      <c r="AK169" s="129"/>
      <c r="AL169" s="129"/>
      <c r="AM169" s="129"/>
      <c r="AN169" s="129"/>
      <c r="AO169" s="130"/>
      <c r="AP169" s="157"/>
      <c r="AQ169" s="137"/>
      <c r="AR169" s="137"/>
      <c r="AS169" s="137"/>
      <c r="AT169" s="137"/>
      <c r="AU169" s="137"/>
      <c r="AV169" s="137"/>
      <c r="AW169" s="137"/>
      <c r="AX169" s="137"/>
      <c r="AY169" s="152"/>
      <c r="AZ169" s="152"/>
      <c r="BA169" s="129"/>
      <c r="BB169" s="129"/>
      <c r="BC169" s="129"/>
      <c r="BD169" s="129"/>
      <c r="BE169" s="129"/>
      <c r="BF169" s="129"/>
      <c r="BG169" s="129"/>
      <c r="BH169" s="129"/>
      <c r="BI169" s="130"/>
      <c r="BJ169" s="157"/>
      <c r="BK169" s="137"/>
      <c r="BL169" s="137"/>
      <c r="BM169" s="137"/>
      <c r="BN169" s="137"/>
      <c r="BO169" s="137"/>
      <c r="BP169" s="137"/>
      <c r="BQ169" s="137"/>
      <c r="BR169" s="137"/>
      <c r="BS169" s="152"/>
      <c r="BT169" s="152"/>
      <c r="BU169" s="129"/>
      <c r="BV169" s="129"/>
      <c r="BW169" s="129"/>
      <c r="BX169" s="129"/>
      <c r="BY169" s="129"/>
      <c r="BZ169" s="129"/>
      <c r="CA169" s="129"/>
      <c r="CB169" s="129"/>
      <c r="CC169" s="130"/>
    </row>
    <row r="170" spans="2:81" ht="7.5" customHeight="1">
      <c r="B170" s="158"/>
      <c r="C170" s="139"/>
      <c r="D170" s="139"/>
      <c r="E170" s="139"/>
      <c r="F170" s="139"/>
      <c r="G170" s="139"/>
      <c r="H170" s="139"/>
      <c r="I170" s="139"/>
      <c r="J170" s="139"/>
      <c r="K170" s="152"/>
      <c r="L170" s="152"/>
      <c r="M170" s="131"/>
      <c r="N170" s="131"/>
      <c r="O170" s="131"/>
      <c r="P170" s="131"/>
      <c r="Q170" s="131"/>
      <c r="R170" s="131"/>
      <c r="S170" s="131"/>
      <c r="T170" s="131"/>
      <c r="U170" s="132"/>
      <c r="V170" s="158"/>
      <c r="W170" s="139"/>
      <c r="X170" s="139"/>
      <c r="Y170" s="139"/>
      <c r="Z170" s="139"/>
      <c r="AA170" s="139"/>
      <c r="AB170" s="139"/>
      <c r="AC170" s="139"/>
      <c r="AD170" s="139"/>
      <c r="AE170" s="152"/>
      <c r="AF170" s="152"/>
      <c r="AG170" s="131"/>
      <c r="AH170" s="131"/>
      <c r="AI170" s="131"/>
      <c r="AJ170" s="131"/>
      <c r="AK170" s="131"/>
      <c r="AL170" s="131"/>
      <c r="AM170" s="131"/>
      <c r="AN170" s="131"/>
      <c r="AO170" s="132"/>
      <c r="AP170" s="158"/>
      <c r="AQ170" s="139"/>
      <c r="AR170" s="139"/>
      <c r="AS170" s="139"/>
      <c r="AT170" s="139"/>
      <c r="AU170" s="139"/>
      <c r="AV170" s="139"/>
      <c r="AW170" s="139"/>
      <c r="AX170" s="139"/>
      <c r="AY170" s="152"/>
      <c r="AZ170" s="152"/>
      <c r="BA170" s="131"/>
      <c r="BB170" s="131"/>
      <c r="BC170" s="131"/>
      <c r="BD170" s="131"/>
      <c r="BE170" s="131"/>
      <c r="BF170" s="131"/>
      <c r="BG170" s="131"/>
      <c r="BH170" s="131"/>
      <c r="BI170" s="132"/>
      <c r="BJ170" s="158"/>
      <c r="BK170" s="139"/>
      <c r="BL170" s="139"/>
      <c r="BM170" s="139"/>
      <c r="BN170" s="139"/>
      <c r="BO170" s="139"/>
      <c r="BP170" s="139"/>
      <c r="BQ170" s="139"/>
      <c r="BR170" s="139"/>
      <c r="BS170" s="152"/>
      <c r="BT170" s="152"/>
      <c r="BU170" s="131"/>
      <c r="BV170" s="131"/>
      <c r="BW170" s="131"/>
      <c r="BX170" s="131"/>
      <c r="BY170" s="131"/>
      <c r="BZ170" s="131"/>
      <c r="CA170" s="131"/>
      <c r="CB170" s="131"/>
      <c r="CC170" s="132"/>
    </row>
    <row r="171" spans="2:81" ht="7.5" customHeight="1">
      <c r="B171" s="141"/>
      <c r="C171" s="129"/>
      <c r="D171" s="129"/>
      <c r="E171" s="129"/>
      <c r="F171" s="129"/>
      <c r="G171" s="129"/>
      <c r="H171" s="129"/>
      <c r="I171" s="129"/>
      <c r="J171" s="129"/>
      <c r="K171" s="152">
        <v>2</v>
      </c>
      <c r="L171" s="152"/>
      <c r="M171" s="137" t="s">
        <v>16</v>
      </c>
      <c r="N171" s="137"/>
      <c r="O171" s="137"/>
      <c r="P171" s="137"/>
      <c r="Q171" s="137"/>
      <c r="R171" s="137"/>
      <c r="S171" s="137"/>
      <c r="T171" s="137"/>
      <c r="U171" s="138"/>
      <c r="V171" s="141"/>
      <c r="W171" s="129"/>
      <c r="X171" s="129"/>
      <c r="Y171" s="129"/>
      <c r="Z171" s="129"/>
      <c r="AA171" s="129"/>
      <c r="AB171" s="129"/>
      <c r="AC171" s="129"/>
      <c r="AD171" s="129"/>
      <c r="AE171" s="152">
        <v>2</v>
      </c>
      <c r="AF171" s="152"/>
      <c r="AG171" s="137" t="s">
        <v>16</v>
      </c>
      <c r="AH171" s="137"/>
      <c r="AI171" s="137"/>
      <c r="AJ171" s="137"/>
      <c r="AK171" s="137"/>
      <c r="AL171" s="137"/>
      <c r="AM171" s="137"/>
      <c r="AN171" s="137"/>
      <c r="AO171" s="138"/>
      <c r="AP171" s="141"/>
      <c r="AQ171" s="129"/>
      <c r="AR171" s="129"/>
      <c r="AS171" s="129"/>
      <c r="AT171" s="129"/>
      <c r="AU171" s="129"/>
      <c r="AV171" s="129"/>
      <c r="AW171" s="129"/>
      <c r="AX171" s="129"/>
      <c r="AY171" s="152">
        <v>2</v>
      </c>
      <c r="AZ171" s="152"/>
      <c r="BA171" s="137" t="s">
        <v>16</v>
      </c>
      <c r="BB171" s="137"/>
      <c r="BC171" s="137"/>
      <c r="BD171" s="137"/>
      <c r="BE171" s="137"/>
      <c r="BF171" s="137"/>
      <c r="BG171" s="137"/>
      <c r="BH171" s="137"/>
      <c r="BI171" s="138"/>
      <c r="BJ171" s="141"/>
      <c r="BK171" s="129"/>
      <c r="BL171" s="129"/>
      <c r="BM171" s="129"/>
      <c r="BN171" s="129"/>
      <c r="BO171" s="129"/>
      <c r="BP171" s="129"/>
      <c r="BQ171" s="129"/>
      <c r="BR171" s="129"/>
      <c r="BS171" s="152">
        <v>2</v>
      </c>
      <c r="BT171" s="152"/>
      <c r="BU171" s="137" t="s">
        <v>16</v>
      </c>
      <c r="BV171" s="137"/>
      <c r="BW171" s="137"/>
      <c r="BX171" s="137"/>
      <c r="BY171" s="137"/>
      <c r="BZ171" s="137"/>
      <c r="CA171" s="137"/>
      <c r="CB171" s="137"/>
      <c r="CC171" s="138"/>
    </row>
    <row r="172" spans="2:81" ht="7.5" customHeight="1">
      <c r="B172" s="141"/>
      <c r="C172" s="129"/>
      <c r="D172" s="129"/>
      <c r="E172" s="129"/>
      <c r="F172" s="129"/>
      <c r="G172" s="129"/>
      <c r="H172" s="129"/>
      <c r="I172" s="129"/>
      <c r="J172" s="129"/>
      <c r="K172" s="152"/>
      <c r="L172" s="152"/>
      <c r="M172" s="137"/>
      <c r="N172" s="137"/>
      <c r="O172" s="137"/>
      <c r="P172" s="137"/>
      <c r="Q172" s="137"/>
      <c r="R172" s="137"/>
      <c r="S172" s="137"/>
      <c r="T172" s="137"/>
      <c r="U172" s="138"/>
      <c r="V172" s="141"/>
      <c r="W172" s="129"/>
      <c r="X172" s="129"/>
      <c r="Y172" s="129"/>
      <c r="Z172" s="129"/>
      <c r="AA172" s="129"/>
      <c r="AB172" s="129"/>
      <c r="AC172" s="129"/>
      <c r="AD172" s="129"/>
      <c r="AE172" s="152"/>
      <c r="AF172" s="152"/>
      <c r="AG172" s="137"/>
      <c r="AH172" s="137"/>
      <c r="AI172" s="137"/>
      <c r="AJ172" s="137"/>
      <c r="AK172" s="137"/>
      <c r="AL172" s="137"/>
      <c r="AM172" s="137"/>
      <c r="AN172" s="137"/>
      <c r="AO172" s="138"/>
      <c r="AP172" s="141"/>
      <c r="AQ172" s="129"/>
      <c r="AR172" s="129"/>
      <c r="AS172" s="129"/>
      <c r="AT172" s="129"/>
      <c r="AU172" s="129"/>
      <c r="AV172" s="129"/>
      <c r="AW172" s="129"/>
      <c r="AX172" s="129"/>
      <c r="AY172" s="152"/>
      <c r="AZ172" s="152"/>
      <c r="BA172" s="137"/>
      <c r="BB172" s="137"/>
      <c r="BC172" s="137"/>
      <c r="BD172" s="137"/>
      <c r="BE172" s="137"/>
      <c r="BF172" s="137"/>
      <c r="BG172" s="137"/>
      <c r="BH172" s="137"/>
      <c r="BI172" s="138"/>
      <c r="BJ172" s="141"/>
      <c r="BK172" s="129"/>
      <c r="BL172" s="129"/>
      <c r="BM172" s="129"/>
      <c r="BN172" s="129"/>
      <c r="BO172" s="129"/>
      <c r="BP172" s="129"/>
      <c r="BQ172" s="129"/>
      <c r="BR172" s="129"/>
      <c r="BS172" s="152"/>
      <c r="BT172" s="152"/>
      <c r="BU172" s="137"/>
      <c r="BV172" s="137"/>
      <c r="BW172" s="137"/>
      <c r="BX172" s="137"/>
      <c r="BY172" s="137"/>
      <c r="BZ172" s="137"/>
      <c r="CA172" s="137"/>
      <c r="CB172" s="137"/>
      <c r="CC172" s="138"/>
    </row>
    <row r="173" spans="2:81" ht="7.5" customHeight="1">
      <c r="B173" s="142"/>
      <c r="C173" s="131"/>
      <c r="D173" s="131"/>
      <c r="E173" s="131"/>
      <c r="F173" s="131"/>
      <c r="G173" s="131"/>
      <c r="H173" s="131"/>
      <c r="I173" s="131"/>
      <c r="J173" s="131"/>
      <c r="K173" s="152"/>
      <c r="L173" s="152"/>
      <c r="M173" s="139"/>
      <c r="N173" s="139"/>
      <c r="O173" s="139"/>
      <c r="P173" s="139"/>
      <c r="Q173" s="139"/>
      <c r="R173" s="139"/>
      <c r="S173" s="139"/>
      <c r="T173" s="139"/>
      <c r="U173" s="140"/>
      <c r="V173" s="142"/>
      <c r="W173" s="131"/>
      <c r="X173" s="131"/>
      <c r="Y173" s="131"/>
      <c r="Z173" s="131"/>
      <c r="AA173" s="131"/>
      <c r="AB173" s="131"/>
      <c r="AC173" s="131"/>
      <c r="AD173" s="131"/>
      <c r="AE173" s="152"/>
      <c r="AF173" s="152"/>
      <c r="AG173" s="139"/>
      <c r="AH173" s="139"/>
      <c r="AI173" s="139"/>
      <c r="AJ173" s="139"/>
      <c r="AK173" s="139"/>
      <c r="AL173" s="139"/>
      <c r="AM173" s="139"/>
      <c r="AN173" s="139"/>
      <c r="AO173" s="140"/>
      <c r="AP173" s="142"/>
      <c r="AQ173" s="131"/>
      <c r="AR173" s="131"/>
      <c r="AS173" s="131"/>
      <c r="AT173" s="131"/>
      <c r="AU173" s="131"/>
      <c r="AV173" s="131"/>
      <c r="AW173" s="131"/>
      <c r="AX173" s="131"/>
      <c r="AY173" s="152"/>
      <c r="AZ173" s="152"/>
      <c r="BA173" s="139"/>
      <c r="BB173" s="139"/>
      <c r="BC173" s="139"/>
      <c r="BD173" s="139"/>
      <c r="BE173" s="139"/>
      <c r="BF173" s="139"/>
      <c r="BG173" s="139"/>
      <c r="BH173" s="139"/>
      <c r="BI173" s="140"/>
      <c r="BJ173" s="142"/>
      <c r="BK173" s="131"/>
      <c r="BL173" s="131"/>
      <c r="BM173" s="131"/>
      <c r="BN173" s="131"/>
      <c r="BO173" s="131"/>
      <c r="BP173" s="131"/>
      <c r="BQ173" s="131"/>
      <c r="BR173" s="131"/>
      <c r="BS173" s="152"/>
      <c r="BT173" s="152"/>
      <c r="BU173" s="139"/>
      <c r="BV173" s="139"/>
      <c r="BW173" s="139"/>
      <c r="BX173" s="139"/>
      <c r="BY173" s="139"/>
      <c r="BZ173" s="139"/>
      <c r="CA173" s="139"/>
      <c r="CB173" s="139"/>
      <c r="CC173" s="140"/>
    </row>
    <row r="174" spans="2:81" ht="7.5" customHeight="1">
      <c r="B174" s="157" t="s">
        <v>16</v>
      </c>
      <c r="C174" s="137"/>
      <c r="D174" s="137"/>
      <c r="E174" s="137"/>
      <c r="F174" s="137"/>
      <c r="G174" s="137"/>
      <c r="H174" s="137"/>
      <c r="I174" s="137"/>
      <c r="J174" s="137"/>
      <c r="K174" s="152">
        <v>3</v>
      </c>
      <c r="L174" s="152"/>
      <c r="M174" s="129"/>
      <c r="N174" s="129"/>
      <c r="O174" s="129"/>
      <c r="P174" s="129"/>
      <c r="Q174" s="129"/>
      <c r="R174" s="129"/>
      <c r="S174" s="129"/>
      <c r="T174" s="129"/>
      <c r="U174" s="130"/>
      <c r="V174" s="157" t="s">
        <v>16</v>
      </c>
      <c r="W174" s="137"/>
      <c r="X174" s="137"/>
      <c r="Y174" s="137"/>
      <c r="Z174" s="137"/>
      <c r="AA174" s="137"/>
      <c r="AB174" s="137"/>
      <c r="AC174" s="137"/>
      <c r="AD174" s="137"/>
      <c r="AE174" s="152">
        <v>3</v>
      </c>
      <c r="AF174" s="152"/>
      <c r="AG174" s="129"/>
      <c r="AH174" s="129"/>
      <c r="AI174" s="129"/>
      <c r="AJ174" s="129"/>
      <c r="AK174" s="129"/>
      <c r="AL174" s="129"/>
      <c r="AM174" s="129"/>
      <c r="AN174" s="129"/>
      <c r="AO174" s="130"/>
      <c r="AP174" s="157" t="s">
        <v>16</v>
      </c>
      <c r="AQ174" s="137"/>
      <c r="AR174" s="137"/>
      <c r="AS174" s="137"/>
      <c r="AT174" s="137"/>
      <c r="AU174" s="137"/>
      <c r="AV174" s="137"/>
      <c r="AW174" s="137"/>
      <c r="AX174" s="137"/>
      <c r="AY174" s="152">
        <v>3</v>
      </c>
      <c r="AZ174" s="152"/>
      <c r="BA174" s="129"/>
      <c r="BB174" s="129"/>
      <c r="BC174" s="129"/>
      <c r="BD174" s="129"/>
      <c r="BE174" s="129"/>
      <c r="BF174" s="129"/>
      <c r="BG174" s="129"/>
      <c r="BH174" s="129"/>
      <c r="BI174" s="130"/>
      <c r="BJ174" s="157" t="s">
        <v>16</v>
      </c>
      <c r="BK174" s="137"/>
      <c r="BL174" s="137"/>
      <c r="BM174" s="137"/>
      <c r="BN174" s="137"/>
      <c r="BO174" s="137"/>
      <c r="BP174" s="137"/>
      <c r="BQ174" s="137"/>
      <c r="BR174" s="137"/>
      <c r="BS174" s="152">
        <v>3</v>
      </c>
      <c r="BT174" s="152"/>
      <c r="BU174" s="129"/>
      <c r="BV174" s="129"/>
      <c r="BW174" s="129"/>
      <c r="BX174" s="129"/>
      <c r="BY174" s="129"/>
      <c r="BZ174" s="129"/>
      <c r="CA174" s="129"/>
      <c r="CB174" s="129"/>
      <c r="CC174" s="130"/>
    </row>
    <row r="175" spans="2:81" ht="7.5" customHeight="1">
      <c r="B175" s="157"/>
      <c r="C175" s="137"/>
      <c r="D175" s="137"/>
      <c r="E175" s="137"/>
      <c r="F175" s="137"/>
      <c r="G175" s="137"/>
      <c r="H175" s="137"/>
      <c r="I175" s="137"/>
      <c r="J175" s="137"/>
      <c r="K175" s="152"/>
      <c r="L175" s="152"/>
      <c r="M175" s="129"/>
      <c r="N175" s="129"/>
      <c r="O175" s="129"/>
      <c r="P175" s="129"/>
      <c r="Q175" s="129"/>
      <c r="R175" s="129"/>
      <c r="S175" s="129"/>
      <c r="T175" s="129"/>
      <c r="U175" s="130"/>
      <c r="V175" s="157"/>
      <c r="W175" s="137"/>
      <c r="X175" s="137"/>
      <c r="Y175" s="137"/>
      <c r="Z175" s="137"/>
      <c r="AA175" s="137"/>
      <c r="AB175" s="137"/>
      <c r="AC175" s="137"/>
      <c r="AD175" s="137"/>
      <c r="AE175" s="152"/>
      <c r="AF175" s="152"/>
      <c r="AG175" s="129"/>
      <c r="AH175" s="129"/>
      <c r="AI175" s="129"/>
      <c r="AJ175" s="129"/>
      <c r="AK175" s="129"/>
      <c r="AL175" s="129"/>
      <c r="AM175" s="129"/>
      <c r="AN175" s="129"/>
      <c r="AO175" s="130"/>
      <c r="AP175" s="157"/>
      <c r="AQ175" s="137"/>
      <c r="AR175" s="137"/>
      <c r="AS175" s="137"/>
      <c r="AT175" s="137"/>
      <c r="AU175" s="137"/>
      <c r="AV175" s="137"/>
      <c r="AW175" s="137"/>
      <c r="AX175" s="137"/>
      <c r="AY175" s="152"/>
      <c r="AZ175" s="152"/>
      <c r="BA175" s="129"/>
      <c r="BB175" s="129"/>
      <c r="BC175" s="129"/>
      <c r="BD175" s="129"/>
      <c r="BE175" s="129"/>
      <c r="BF175" s="129"/>
      <c r="BG175" s="129"/>
      <c r="BH175" s="129"/>
      <c r="BI175" s="130"/>
      <c r="BJ175" s="157"/>
      <c r="BK175" s="137"/>
      <c r="BL175" s="137"/>
      <c r="BM175" s="137"/>
      <c r="BN175" s="137"/>
      <c r="BO175" s="137"/>
      <c r="BP175" s="137"/>
      <c r="BQ175" s="137"/>
      <c r="BR175" s="137"/>
      <c r="BS175" s="152"/>
      <c r="BT175" s="152"/>
      <c r="BU175" s="129"/>
      <c r="BV175" s="129"/>
      <c r="BW175" s="129"/>
      <c r="BX175" s="129"/>
      <c r="BY175" s="129"/>
      <c r="BZ175" s="129"/>
      <c r="CA175" s="129"/>
      <c r="CB175" s="129"/>
      <c r="CC175" s="130"/>
    </row>
    <row r="176" spans="2:81" ht="7.5" customHeight="1">
      <c r="B176" s="158"/>
      <c r="C176" s="139"/>
      <c r="D176" s="139"/>
      <c r="E176" s="139"/>
      <c r="F176" s="139"/>
      <c r="G176" s="139"/>
      <c r="H176" s="139"/>
      <c r="I176" s="139"/>
      <c r="J176" s="139"/>
      <c r="K176" s="152"/>
      <c r="L176" s="152"/>
      <c r="M176" s="131"/>
      <c r="N176" s="131"/>
      <c r="O176" s="131"/>
      <c r="P176" s="131"/>
      <c r="Q176" s="131"/>
      <c r="R176" s="131"/>
      <c r="S176" s="131"/>
      <c r="T176" s="131"/>
      <c r="U176" s="132"/>
      <c r="V176" s="158"/>
      <c r="W176" s="139"/>
      <c r="X176" s="139"/>
      <c r="Y176" s="139"/>
      <c r="Z176" s="139"/>
      <c r="AA176" s="139"/>
      <c r="AB176" s="139"/>
      <c r="AC176" s="139"/>
      <c r="AD176" s="139"/>
      <c r="AE176" s="152"/>
      <c r="AF176" s="152"/>
      <c r="AG176" s="131"/>
      <c r="AH176" s="131"/>
      <c r="AI176" s="131"/>
      <c r="AJ176" s="131"/>
      <c r="AK176" s="131"/>
      <c r="AL176" s="131"/>
      <c r="AM176" s="131"/>
      <c r="AN176" s="131"/>
      <c r="AO176" s="132"/>
      <c r="AP176" s="158"/>
      <c r="AQ176" s="139"/>
      <c r="AR176" s="139"/>
      <c r="AS176" s="139"/>
      <c r="AT176" s="139"/>
      <c r="AU176" s="139"/>
      <c r="AV176" s="139"/>
      <c r="AW176" s="139"/>
      <c r="AX176" s="139"/>
      <c r="AY176" s="152"/>
      <c r="AZ176" s="152"/>
      <c r="BA176" s="131"/>
      <c r="BB176" s="131"/>
      <c r="BC176" s="131"/>
      <c r="BD176" s="131"/>
      <c r="BE176" s="131"/>
      <c r="BF176" s="131"/>
      <c r="BG176" s="131"/>
      <c r="BH176" s="131"/>
      <c r="BI176" s="132"/>
      <c r="BJ176" s="158"/>
      <c r="BK176" s="139"/>
      <c r="BL176" s="139"/>
      <c r="BM176" s="139"/>
      <c r="BN176" s="139"/>
      <c r="BO176" s="139"/>
      <c r="BP176" s="139"/>
      <c r="BQ176" s="139"/>
      <c r="BR176" s="139"/>
      <c r="BS176" s="152"/>
      <c r="BT176" s="152"/>
      <c r="BU176" s="131"/>
      <c r="BV176" s="131"/>
      <c r="BW176" s="131"/>
      <c r="BX176" s="131"/>
      <c r="BY176" s="131"/>
      <c r="BZ176" s="131"/>
      <c r="CA176" s="131"/>
      <c r="CB176" s="131"/>
      <c r="CC176" s="132"/>
    </row>
    <row r="177" spans="1:82" ht="7.5" customHeight="1">
      <c r="B177" s="141"/>
      <c r="C177" s="129"/>
      <c r="D177" s="129"/>
      <c r="E177" s="129"/>
      <c r="F177" s="129"/>
      <c r="G177" s="129"/>
      <c r="H177" s="129"/>
      <c r="I177" s="129"/>
      <c r="J177" s="129"/>
      <c r="K177" s="152">
        <v>4</v>
      </c>
      <c r="L177" s="152"/>
      <c r="M177" s="137" t="s">
        <v>16</v>
      </c>
      <c r="N177" s="137"/>
      <c r="O177" s="137"/>
      <c r="P177" s="137"/>
      <c r="Q177" s="137"/>
      <c r="R177" s="137"/>
      <c r="S177" s="137"/>
      <c r="T177" s="137"/>
      <c r="U177" s="138"/>
      <c r="V177" s="141"/>
      <c r="W177" s="129"/>
      <c r="X177" s="129"/>
      <c r="Y177" s="129"/>
      <c r="Z177" s="129"/>
      <c r="AA177" s="129"/>
      <c r="AB177" s="129"/>
      <c r="AC177" s="129"/>
      <c r="AD177" s="129"/>
      <c r="AE177" s="152">
        <v>4</v>
      </c>
      <c r="AF177" s="152"/>
      <c r="AG177" s="137" t="s">
        <v>16</v>
      </c>
      <c r="AH177" s="137"/>
      <c r="AI177" s="137"/>
      <c r="AJ177" s="137"/>
      <c r="AK177" s="137"/>
      <c r="AL177" s="137"/>
      <c r="AM177" s="137"/>
      <c r="AN177" s="137"/>
      <c r="AO177" s="138"/>
      <c r="AP177" s="141"/>
      <c r="AQ177" s="129"/>
      <c r="AR177" s="129"/>
      <c r="AS177" s="129"/>
      <c r="AT177" s="129"/>
      <c r="AU177" s="129"/>
      <c r="AV177" s="129"/>
      <c r="AW177" s="129"/>
      <c r="AX177" s="129"/>
      <c r="AY177" s="152">
        <v>4</v>
      </c>
      <c r="AZ177" s="152"/>
      <c r="BA177" s="137" t="s">
        <v>16</v>
      </c>
      <c r="BB177" s="137"/>
      <c r="BC177" s="137"/>
      <c r="BD177" s="137"/>
      <c r="BE177" s="137"/>
      <c r="BF177" s="137"/>
      <c r="BG177" s="137"/>
      <c r="BH177" s="137"/>
      <c r="BI177" s="138"/>
      <c r="BJ177" s="141"/>
      <c r="BK177" s="129"/>
      <c r="BL177" s="129"/>
      <c r="BM177" s="129"/>
      <c r="BN177" s="129"/>
      <c r="BO177" s="129"/>
      <c r="BP177" s="129"/>
      <c r="BQ177" s="129"/>
      <c r="BR177" s="129"/>
      <c r="BS177" s="152">
        <v>4</v>
      </c>
      <c r="BT177" s="152"/>
      <c r="BU177" s="137" t="s">
        <v>16</v>
      </c>
      <c r="BV177" s="137"/>
      <c r="BW177" s="137"/>
      <c r="BX177" s="137"/>
      <c r="BY177" s="137"/>
      <c r="BZ177" s="137"/>
      <c r="CA177" s="137"/>
      <c r="CB177" s="137"/>
      <c r="CC177" s="138"/>
    </row>
    <row r="178" spans="1:82" ht="7.5" customHeight="1">
      <c r="B178" s="141"/>
      <c r="C178" s="129"/>
      <c r="D178" s="129"/>
      <c r="E178" s="129"/>
      <c r="F178" s="129"/>
      <c r="G178" s="129"/>
      <c r="H178" s="129"/>
      <c r="I178" s="129"/>
      <c r="J178" s="129"/>
      <c r="K178" s="152"/>
      <c r="L178" s="152"/>
      <c r="M178" s="137"/>
      <c r="N178" s="137"/>
      <c r="O178" s="137"/>
      <c r="P178" s="137"/>
      <c r="Q178" s="137"/>
      <c r="R178" s="137"/>
      <c r="S178" s="137"/>
      <c r="T178" s="137"/>
      <c r="U178" s="138"/>
      <c r="V178" s="141"/>
      <c r="W178" s="129"/>
      <c r="X178" s="129"/>
      <c r="Y178" s="129"/>
      <c r="Z178" s="129"/>
      <c r="AA178" s="129"/>
      <c r="AB178" s="129"/>
      <c r="AC178" s="129"/>
      <c r="AD178" s="129"/>
      <c r="AE178" s="152"/>
      <c r="AF178" s="152"/>
      <c r="AG178" s="137"/>
      <c r="AH178" s="137"/>
      <c r="AI178" s="137"/>
      <c r="AJ178" s="137"/>
      <c r="AK178" s="137"/>
      <c r="AL178" s="137"/>
      <c r="AM178" s="137"/>
      <c r="AN178" s="137"/>
      <c r="AO178" s="138"/>
      <c r="AP178" s="141"/>
      <c r="AQ178" s="129"/>
      <c r="AR178" s="129"/>
      <c r="AS178" s="129"/>
      <c r="AT178" s="129"/>
      <c r="AU178" s="129"/>
      <c r="AV178" s="129"/>
      <c r="AW178" s="129"/>
      <c r="AX178" s="129"/>
      <c r="AY178" s="152"/>
      <c r="AZ178" s="152"/>
      <c r="BA178" s="137"/>
      <c r="BB178" s="137"/>
      <c r="BC178" s="137"/>
      <c r="BD178" s="137"/>
      <c r="BE178" s="137"/>
      <c r="BF178" s="137"/>
      <c r="BG178" s="137"/>
      <c r="BH178" s="137"/>
      <c r="BI178" s="138"/>
      <c r="BJ178" s="141"/>
      <c r="BK178" s="129"/>
      <c r="BL178" s="129"/>
      <c r="BM178" s="129"/>
      <c r="BN178" s="129"/>
      <c r="BO178" s="129"/>
      <c r="BP178" s="129"/>
      <c r="BQ178" s="129"/>
      <c r="BR178" s="129"/>
      <c r="BS178" s="152"/>
      <c r="BT178" s="152"/>
      <c r="BU178" s="137"/>
      <c r="BV178" s="137"/>
      <c r="BW178" s="137"/>
      <c r="BX178" s="137"/>
      <c r="BY178" s="137"/>
      <c r="BZ178" s="137"/>
      <c r="CA178" s="137"/>
      <c r="CB178" s="137"/>
      <c r="CC178" s="138"/>
    </row>
    <row r="179" spans="1:82" ht="7.5" customHeight="1">
      <c r="B179" s="142"/>
      <c r="C179" s="131"/>
      <c r="D179" s="131"/>
      <c r="E179" s="131"/>
      <c r="F179" s="131"/>
      <c r="G179" s="131"/>
      <c r="H179" s="131"/>
      <c r="I179" s="131"/>
      <c r="J179" s="131"/>
      <c r="K179" s="152"/>
      <c r="L179" s="152"/>
      <c r="M179" s="139"/>
      <c r="N179" s="139"/>
      <c r="O179" s="139"/>
      <c r="P179" s="139"/>
      <c r="Q179" s="139"/>
      <c r="R179" s="139"/>
      <c r="S179" s="139"/>
      <c r="T179" s="139"/>
      <c r="U179" s="140"/>
      <c r="V179" s="142"/>
      <c r="W179" s="131"/>
      <c r="X179" s="131"/>
      <c r="Y179" s="131"/>
      <c r="Z179" s="131"/>
      <c r="AA179" s="131"/>
      <c r="AB179" s="131"/>
      <c r="AC179" s="131"/>
      <c r="AD179" s="131"/>
      <c r="AE179" s="152"/>
      <c r="AF179" s="152"/>
      <c r="AG179" s="139"/>
      <c r="AH179" s="139"/>
      <c r="AI179" s="139"/>
      <c r="AJ179" s="139"/>
      <c r="AK179" s="139"/>
      <c r="AL179" s="139"/>
      <c r="AM179" s="139"/>
      <c r="AN179" s="139"/>
      <c r="AO179" s="140"/>
      <c r="AP179" s="142"/>
      <c r="AQ179" s="131"/>
      <c r="AR179" s="131"/>
      <c r="AS179" s="131"/>
      <c r="AT179" s="131"/>
      <c r="AU179" s="131"/>
      <c r="AV179" s="131"/>
      <c r="AW179" s="131"/>
      <c r="AX179" s="131"/>
      <c r="AY179" s="152"/>
      <c r="AZ179" s="152"/>
      <c r="BA179" s="139"/>
      <c r="BB179" s="139"/>
      <c r="BC179" s="139"/>
      <c r="BD179" s="139"/>
      <c r="BE179" s="139"/>
      <c r="BF179" s="139"/>
      <c r="BG179" s="139"/>
      <c r="BH179" s="139"/>
      <c r="BI179" s="140"/>
      <c r="BJ179" s="142"/>
      <c r="BK179" s="131"/>
      <c r="BL179" s="131"/>
      <c r="BM179" s="131"/>
      <c r="BN179" s="131"/>
      <c r="BO179" s="131"/>
      <c r="BP179" s="131"/>
      <c r="BQ179" s="131"/>
      <c r="BR179" s="131"/>
      <c r="BS179" s="152"/>
      <c r="BT179" s="152"/>
      <c r="BU179" s="139"/>
      <c r="BV179" s="139"/>
      <c r="BW179" s="139"/>
      <c r="BX179" s="139"/>
      <c r="BY179" s="139"/>
      <c r="BZ179" s="139"/>
      <c r="CA179" s="139"/>
      <c r="CB179" s="139"/>
      <c r="CC179" s="140"/>
    </row>
    <row r="180" spans="1:82" ht="7.5" customHeight="1">
      <c r="B180" s="157" t="s">
        <v>16</v>
      </c>
      <c r="C180" s="137"/>
      <c r="D180" s="137"/>
      <c r="E180" s="137"/>
      <c r="F180" s="137"/>
      <c r="G180" s="137"/>
      <c r="H180" s="137"/>
      <c r="I180" s="137"/>
      <c r="J180" s="137"/>
      <c r="K180" s="152">
        <v>5</v>
      </c>
      <c r="L180" s="152"/>
      <c r="M180" s="129"/>
      <c r="N180" s="129"/>
      <c r="O180" s="129"/>
      <c r="P180" s="129"/>
      <c r="Q180" s="129"/>
      <c r="R180" s="129"/>
      <c r="S180" s="129"/>
      <c r="T180" s="129"/>
      <c r="U180" s="130"/>
      <c r="V180" s="157" t="s">
        <v>16</v>
      </c>
      <c r="W180" s="137"/>
      <c r="X180" s="137"/>
      <c r="Y180" s="137"/>
      <c r="Z180" s="137"/>
      <c r="AA180" s="137"/>
      <c r="AB180" s="137"/>
      <c r="AC180" s="137"/>
      <c r="AD180" s="137"/>
      <c r="AE180" s="152">
        <v>5</v>
      </c>
      <c r="AF180" s="152"/>
      <c r="AG180" s="129"/>
      <c r="AH180" s="129"/>
      <c r="AI180" s="129"/>
      <c r="AJ180" s="129"/>
      <c r="AK180" s="129"/>
      <c r="AL180" s="129"/>
      <c r="AM180" s="129"/>
      <c r="AN180" s="129"/>
      <c r="AO180" s="130"/>
      <c r="AP180" s="157" t="s">
        <v>16</v>
      </c>
      <c r="AQ180" s="137"/>
      <c r="AR180" s="137"/>
      <c r="AS180" s="137"/>
      <c r="AT180" s="137"/>
      <c r="AU180" s="137"/>
      <c r="AV180" s="137"/>
      <c r="AW180" s="137"/>
      <c r="AX180" s="137"/>
      <c r="AY180" s="152">
        <v>5</v>
      </c>
      <c r="AZ180" s="152"/>
      <c r="BA180" s="129"/>
      <c r="BB180" s="129"/>
      <c r="BC180" s="129"/>
      <c r="BD180" s="129"/>
      <c r="BE180" s="129"/>
      <c r="BF180" s="129"/>
      <c r="BG180" s="129"/>
      <c r="BH180" s="129"/>
      <c r="BI180" s="130"/>
      <c r="BJ180" s="157" t="s">
        <v>16</v>
      </c>
      <c r="BK180" s="137"/>
      <c r="BL180" s="137"/>
      <c r="BM180" s="137"/>
      <c r="BN180" s="137"/>
      <c r="BO180" s="137"/>
      <c r="BP180" s="137"/>
      <c r="BQ180" s="137"/>
      <c r="BR180" s="137"/>
      <c r="BS180" s="152">
        <v>5</v>
      </c>
      <c r="BT180" s="152"/>
      <c r="BU180" s="129"/>
      <c r="BV180" s="129"/>
      <c r="BW180" s="129"/>
      <c r="BX180" s="129"/>
      <c r="BY180" s="129"/>
      <c r="BZ180" s="129"/>
      <c r="CA180" s="129"/>
      <c r="CB180" s="129"/>
      <c r="CC180" s="130"/>
    </row>
    <row r="181" spans="1:82" ht="7.5" customHeight="1">
      <c r="B181" s="157"/>
      <c r="C181" s="137"/>
      <c r="D181" s="137"/>
      <c r="E181" s="137"/>
      <c r="F181" s="137"/>
      <c r="G181" s="137"/>
      <c r="H181" s="137"/>
      <c r="I181" s="137"/>
      <c r="J181" s="137"/>
      <c r="K181" s="152"/>
      <c r="L181" s="152"/>
      <c r="M181" s="129"/>
      <c r="N181" s="129"/>
      <c r="O181" s="129"/>
      <c r="P181" s="129"/>
      <c r="Q181" s="129"/>
      <c r="R181" s="129"/>
      <c r="S181" s="129"/>
      <c r="T181" s="129"/>
      <c r="U181" s="130"/>
      <c r="V181" s="157"/>
      <c r="W181" s="137"/>
      <c r="X181" s="137"/>
      <c r="Y181" s="137"/>
      <c r="Z181" s="137"/>
      <c r="AA181" s="137"/>
      <c r="AB181" s="137"/>
      <c r="AC181" s="137"/>
      <c r="AD181" s="137"/>
      <c r="AE181" s="152"/>
      <c r="AF181" s="152"/>
      <c r="AG181" s="129"/>
      <c r="AH181" s="129"/>
      <c r="AI181" s="129"/>
      <c r="AJ181" s="129"/>
      <c r="AK181" s="129"/>
      <c r="AL181" s="129"/>
      <c r="AM181" s="129"/>
      <c r="AN181" s="129"/>
      <c r="AO181" s="130"/>
      <c r="AP181" s="157"/>
      <c r="AQ181" s="137"/>
      <c r="AR181" s="137"/>
      <c r="AS181" s="137"/>
      <c r="AT181" s="137"/>
      <c r="AU181" s="137"/>
      <c r="AV181" s="137"/>
      <c r="AW181" s="137"/>
      <c r="AX181" s="137"/>
      <c r="AY181" s="152"/>
      <c r="AZ181" s="152"/>
      <c r="BA181" s="129"/>
      <c r="BB181" s="129"/>
      <c r="BC181" s="129"/>
      <c r="BD181" s="129"/>
      <c r="BE181" s="129"/>
      <c r="BF181" s="129"/>
      <c r="BG181" s="129"/>
      <c r="BH181" s="129"/>
      <c r="BI181" s="130"/>
      <c r="BJ181" s="157"/>
      <c r="BK181" s="137"/>
      <c r="BL181" s="137"/>
      <c r="BM181" s="137"/>
      <c r="BN181" s="137"/>
      <c r="BO181" s="137"/>
      <c r="BP181" s="137"/>
      <c r="BQ181" s="137"/>
      <c r="BR181" s="137"/>
      <c r="BS181" s="152"/>
      <c r="BT181" s="152"/>
      <c r="BU181" s="129"/>
      <c r="BV181" s="129"/>
      <c r="BW181" s="129"/>
      <c r="BX181" s="129"/>
      <c r="BY181" s="129"/>
      <c r="BZ181" s="129"/>
      <c r="CA181" s="129"/>
      <c r="CB181" s="129"/>
      <c r="CC181" s="130"/>
    </row>
    <row r="182" spans="1:82" ht="7.5" customHeight="1">
      <c r="B182" s="158"/>
      <c r="C182" s="139"/>
      <c r="D182" s="139"/>
      <c r="E182" s="139"/>
      <c r="F182" s="139"/>
      <c r="G182" s="139"/>
      <c r="H182" s="139"/>
      <c r="I182" s="139"/>
      <c r="J182" s="139"/>
      <c r="K182" s="152"/>
      <c r="L182" s="152"/>
      <c r="M182" s="131"/>
      <c r="N182" s="131"/>
      <c r="O182" s="131"/>
      <c r="P182" s="131"/>
      <c r="Q182" s="131"/>
      <c r="R182" s="131"/>
      <c r="S182" s="131"/>
      <c r="T182" s="131"/>
      <c r="U182" s="132"/>
      <c r="V182" s="158"/>
      <c r="W182" s="139"/>
      <c r="X182" s="139"/>
      <c r="Y182" s="139"/>
      <c r="Z182" s="139"/>
      <c r="AA182" s="139"/>
      <c r="AB182" s="139"/>
      <c r="AC182" s="139"/>
      <c r="AD182" s="139"/>
      <c r="AE182" s="152"/>
      <c r="AF182" s="152"/>
      <c r="AG182" s="131"/>
      <c r="AH182" s="131"/>
      <c r="AI182" s="131"/>
      <c r="AJ182" s="131"/>
      <c r="AK182" s="131"/>
      <c r="AL182" s="131"/>
      <c r="AM182" s="131"/>
      <c r="AN182" s="131"/>
      <c r="AO182" s="132"/>
      <c r="AP182" s="158"/>
      <c r="AQ182" s="139"/>
      <c r="AR182" s="139"/>
      <c r="AS182" s="139"/>
      <c r="AT182" s="139"/>
      <c r="AU182" s="139"/>
      <c r="AV182" s="139"/>
      <c r="AW182" s="139"/>
      <c r="AX182" s="139"/>
      <c r="AY182" s="152"/>
      <c r="AZ182" s="152"/>
      <c r="BA182" s="131"/>
      <c r="BB182" s="131"/>
      <c r="BC182" s="131"/>
      <c r="BD182" s="131"/>
      <c r="BE182" s="131"/>
      <c r="BF182" s="131"/>
      <c r="BG182" s="131"/>
      <c r="BH182" s="131"/>
      <c r="BI182" s="132"/>
      <c r="BJ182" s="158"/>
      <c r="BK182" s="139"/>
      <c r="BL182" s="139"/>
      <c r="BM182" s="139"/>
      <c r="BN182" s="139"/>
      <c r="BO182" s="139"/>
      <c r="BP182" s="139"/>
      <c r="BQ182" s="139"/>
      <c r="BR182" s="139"/>
      <c r="BS182" s="152"/>
      <c r="BT182" s="152"/>
      <c r="BU182" s="131"/>
      <c r="BV182" s="131"/>
      <c r="BW182" s="131"/>
      <c r="BX182" s="131"/>
      <c r="BY182" s="131"/>
      <c r="BZ182" s="131"/>
      <c r="CA182" s="131"/>
      <c r="CB182" s="131"/>
      <c r="CC182" s="132"/>
    </row>
    <row r="183" spans="1:82" ht="7.5" customHeight="1">
      <c r="B183" s="133" t="s">
        <v>17</v>
      </c>
      <c r="C183" s="134"/>
      <c r="D183" s="134"/>
      <c r="E183" s="134"/>
      <c r="F183" s="134"/>
      <c r="G183" s="134"/>
      <c r="H183" s="134"/>
      <c r="I183" s="134"/>
      <c r="J183" s="134"/>
      <c r="K183" s="128" t="s">
        <v>4</v>
      </c>
      <c r="L183" s="128"/>
      <c r="M183" s="129"/>
      <c r="N183" s="129"/>
      <c r="O183" s="129"/>
      <c r="P183" s="129"/>
      <c r="Q183" s="129"/>
      <c r="R183" s="129"/>
      <c r="S183" s="129"/>
      <c r="T183" s="129"/>
      <c r="U183" s="130"/>
      <c r="V183" s="133" t="s">
        <v>17</v>
      </c>
      <c r="W183" s="134"/>
      <c r="X183" s="134"/>
      <c r="Y183" s="134"/>
      <c r="Z183" s="134"/>
      <c r="AA183" s="134"/>
      <c r="AB183" s="134"/>
      <c r="AC183" s="134"/>
      <c r="AD183" s="134"/>
      <c r="AE183" s="128" t="s">
        <v>4</v>
      </c>
      <c r="AF183" s="128"/>
      <c r="AG183" s="129"/>
      <c r="AH183" s="129"/>
      <c r="AI183" s="129"/>
      <c r="AJ183" s="129"/>
      <c r="AK183" s="129"/>
      <c r="AL183" s="129"/>
      <c r="AM183" s="129"/>
      <c r="AN183" s="129"/>
      <c r="AO183" s="130"/>
      <c r="AP183" s="133" t="s">
        <v>17</v>
      </c>
      <c r="AQ183" s="134"/>
      <c r="AR183" s="134"/>
      <c r="AS183" s="134"/>
      <c r="AT183" s="134"/>
      <c r="AU183" s="134"/>
      <c r="AV183" s="134"/>
      <c r="AW183" s="134"/>
      <c r="AX183" s="134"/>
      <c r="AY183" s="128" t="s">
        <v>4</v>
      </c>
      <c r="AZ183" s="128"/>
      <c r="BA183" s="129"/>
      <c r="BB183" s="129"/>
      <c r="BC183" s="129"/>
      <c r="BD183" s="129"/>
      <c r="BE183" s="129"/>
      <c r="BF183" s="129"/>
      <c r="BG183" s="129"/>
      <c r="BH183" s="129"/>
      <c r="BI183" s="130"/>
      <c r="BJ183" s="133" t="s">
        <v>17</v>
      </c>
      <c r="BK183" s="134"/>
      <c r="BL183" s="134"/>
      <c r="BM183" s="134"/>
      <c r="BN183" s="134"/>
      <c r="BO183" s="134"/>
      <c r="BP183" s="134"/>
      <c r="BQ183" s="134"/>
      <c r="BR183" s="134"/>
      <c r="BS183" s="128" t="s">
        <v>4</v>
      </c>
      <c r="BT183" s="128"/>
      <c r="BU183" s="129"/>
      <c r="BV183" s="129"/>
      <c r="BW183" s="129"/>
      <c r="BX183" s="129"/>
      <c r="BY183" s="129"/>
      <c r="BZ183" s="129"/>
      <c r="CA183" s="129"/>
      <c r="CB183" s="129"/>
      <c r="CC183" s="130"/>
    </row>
    <row r="184" spans="1:82" ht="7.5" customHeight="1">
      <c r="B184" s="133"/>
      <c r="C184" s="134"/>
      <c r="D184" s="134"/>
      <c r="E184" s="134"/>
      <c r="F184" s="134"/>
      <c r="G184" s="134"/>
      <c r="H184" s="134"/>
      <c r="I184" s="134"/>
      <c r="J184" s="134"/>
      <c r="K184" s="128"/>
      <c r="L184" s="128"/>
      <c r="M184" s="129"/>
      <c r="N184" s="129"/>
      <c r="O184" s="129"/>
      <c r="P184" s="129"/>
      <c r="Q184" s="129"/>
      <c r="R184" s="129"/>
      <c r="S184" s="129"/>
      <c r="T184" s="129"/>
      <c r="U184" s="130"/>
      <c r="V184" s="133"/>
      <c r="W184" s="134"/>
      <c r="X184" s="134"/>
      <c r="Y184" s="134"/>
      <c r="Z184" s="134"/>
      <c r="AA184" s="134"/>
      <c r="AB184" s="134"/>
      <c r="AC184" s="134"/>
      <c r="AD184" s="134"/>
      <c r="AE184" s="128"/>
      <c r="AF184" s="128"/>
      <c r="AG184" s="129"/>
      <c r="AH184" s="129"/>
      <c r="AI184" s="129"/>
      <c r="AJ184" s="129"/>
      <c r="AK184" s="129"/>
      <c r="AL184" s="129"/>
      <c r="AM184" s="129"/>
      <c r="AN184" s="129"/>
      <c r="AO184" s="130"/>
      <c r="AP184" s="133"/>
      <c r="AQ184" s="134"/>
      <c r="AR184" s="134"/>
      <c r="AS184" s="134"/>
      <c r="AT184" s="134"/>
      <c r="AU184" s="134"/>
      <c r="AV184" s="134"/>
      <c r="AW184" s="134"/>
      <c r="AX184" s="134"/>
      <c r="AY184" s="128"/>
      <c r="AZ184" s="128"/>
      <c r="BA184" s="129"/>
      <c r="BB184" s="129"/>
      <c r="BC184" s="129"/>
      <c r="BD184" s="129"/>
      <c r="BE184" s="129"/>
      <c r="BF184" s="129"/>
      <c r="BG184" s="129"/>
      <c r="BH184" s="129"/>
      <c r="BI184" s="130"/>
      <c r="BJ184" s="133"/>
      <c r="BK184" s="134"/>
      <c r="BL184" s="134"/>
      <c r="BM184" s="134"/>
      <c r="BN184" s="134"/>
      <c r="BO184" s="134"/>
      <c r="BP184" s="134"/>
      <c r="BQ184" s="134"/>
      <c r="BR184" s="134"/>
      <c r="BS184" s="128"/>
      <c r="BT184" s="128"/>
      <c r="BU184" s="129"/>
      <c r="BV184" s="129"/>
      <c r="BW184" s="129"/>
      <c r="BX184" s="129"/>
      <c r="BY184" s="129"/>
      <c r="BZ184" s="129"/>
      <c r="CA184" s="129"/>
      <c r="CB184" s="129"/>
      <c r="CC184" s="130"/>
    </row>
    <row r="185" spans="1:82" ht="7.5" customHeight="1">
      <c r="B185" s="133"/>
      <c r="C185" s="134"/>
      <c r="D185" s="134"/>
      <c r="E185" s="134"/>
      <c r="F185" s="134"/>
      <c r="G185" s="134"/>
      <c r="H185" s="134"/>
      <c r="I185" s="134"/>
      <c r="J185" s="134"/>
      <c r="K185" s="128"/>
      <c r="L185" s="128"/>
      <c r="M185" s="129"/>
      <c r="N185" s="129"/>
      <c r="O185" s="129"/>
      <c r="P185" s="129"/>
      <c r="Q185" s="129"/>
      <c r="R185" s="129"/>
      <c r="S185" s="129"/>
      <c r="T185" s="129"/>
      <c r="U185" s="130"/>
      <c r="V185" s="133"/>
      <c r="W185" s="134"/>
      <c r="X185" s="134"/>
      <c r="Y185" s="134"/>
      <c r="Z185" s="134"/>
      <c r="AA185" s="134"/>
      <c r="AB185" s="134"/>
      <c r="AC185" s="134"/>
      <c r="AD185" s="134"/>
      <c r="AE185" s="128"/>
      <c r="AF185" s="128"/>
      <c r="AG185" s="129"/>
      <c r="AH185" s="129"/>
      <c r="AI185" s="129"/>
      <c r="AJ185" s="129"/>
      <c r="AK185" s="129"/>
      <c r="AL185" s="129"/>
      <c r="AM185" s="129"/>
      <c r="AN185" s="129"/>
      <c r="AO185" s="130"/>
      <c r="AP185" s="133"/>
      <c r="AQ185" s="134"/>
      <c r="AR185" s="134"/>
      <c r="AS185" s="134"/>
      <c r="AT185" s="134"/>
      <c r="AU185" s="134"/>
      <c r="AV185" s="134"/>
      <c r="AW185" s="134"/>
      <c r="AX185" s="134"/>
      <c r="AY185" s="128"/>
      <c r="AZ185" s="128"/>
      <c r="BA185" s="129"/>
      <c r="BB185" s="129"/>
      <c r="BC185" s="129"/>
      <c r="BD185" s="129"/>
      <c r="BE185" s="129"/>
      <c r="BF185" s="129"/>
      <c r="BG185" s="129"/>
      <c r="BH185" s="129"/>
      <c r="BI185" s="130"/>
      <c r="BJ185" s="133"/>
      <c r="BK185" s="134"/>
      <c r="BL185" s="134"/>
      <c r="BM185" s="134"/>
      <c r="BN185" s="134"/>
      <c r="BO185" s="134"/>
      <c r="BP185" s="134"/>
      <c r="BQ185" s="134"/>
      <c r="BR185" s="134"/>
      <c r="BS185" s="128"/>
      <c r="BT185" s="128"/>
      <c r="BU185" s="129"/>
      <c r="BV185" s="129"/>
      <c r="BW185" s="129"/>
      <c r="BX185" s="129"/>
      <c r="BY185" s="129"/>
      <c r="BZ185" s="129"/>
      <c r="CA185" s="129"/>
      <c r="CB185" s="129"/>
      <c r="CC185" s="130"/>
    </row>
    <row r="186" spans="1:82" ht="7.5" customHeight="1">
      <c r="B186" s="135"/>
      <c r="C186" s="136"/>
      <c r="D186" s="136"/>
      <c r="E186" s="136"/>
      <c r="F186" s="136"/>
      <c r="G186" s="136"/>
      <c r="H186" s="136"/>
      <c r="I186" s="136"/>
      <c r="J186" s="136"/>
      <c r="K186" s="128"/>
      <c r="L186" s="128"/>
      <c r="M186" s="131"/>
      <c r="N186" s="131"/>
      <c r="O186" s="131"/>
      <c r="P186" s="131"/>
      <c r="Q186" s="131"/>
      <c r="R186" s="131"/>
      <c r="S186" s="131"/>
      <c r="T186" s="131"/>
      <c r="U186" s="132"/>
      <c r="V186" s="135"/>
      <c r="W186" s="136"/>
      <c r="X186" s="136"/>
      <c r="Y186" s="136"/>
      <c r="Z186" s="136"/>
      <c r="AA186" s="136"/>
      <c r="AB186" s="136"/>
      <c r="AC186" s="136"/>
      <c r="AD186" s="136"/>
      <c r="AE186" s="128"/>
      <c r="AF186" s="128"/>
      <c r="AG186" s="131"/>
      <c r="AH186" s="131"/>
      <c r="AI186" s="131"/>
      <c r="AJ186" s="131"/>
      <c r="AK186" s="131"/>
      <c r="AL186" s="131"/>
      <c r="AM186" s="131"/>
      <c r="AN186" s="131"/>
      <c r="AO186" s="132"/>
      <c r="AP186" s="135"/>
      <c r="AQ186" s="136"/>
      <c r="AR186" s="136"/>
      <c r="AS186" s="136"/>
      <c r="AT186" s="136"/>
      <c r="AU186" s="136"/>
      <c r="AV186" s="136"/>
      <c r="AW186" s="136"/>
      <c r="AX186" s="136"/>
      <c r="AY186" s="128"/>
      <c r="AZ186" s="128"/>
      <c r="BA186" s="131"/>
      <c r="BB186" s="131"/>
      <c r="BC186" s="131"/>
      <c r="BD186" s="131"/>
      <c r="BE186" s="131"/>
      <c r="BF186" s="131"/>
      <c r="BG186" s="131"/>
      <c r="BH186" s="131"/>
      <c r="BI186" s="132"/>
      <c r="BJ186" s="135"/>
      <c r="BK186" s="136"/>
      <c r="BL186" s="136"/>
      <c r="BM186" s="136"/>
      <c r="BN186" s="136"/>
      <c r="BO186" s="136"/>
      <c r="BP186" s="136"/>
      <c r="BQ186" s="136"/>
      <c r="BR186" s="136"/>
      <c r="BS186" s="128"/>
      <c r="BT186" s="128"/>
      <c r="BU186" s="131"/>
      <c r="BV186" s="131"/>
      <c r="BW186" s="131"/>
      <c r="BX186" s="131"/>
      <c r="BY186" s="131"/>
      <c r="BZ186" s="131"/>
      <c r="CA186" s="131"/>
      <c r="CB186" s="131"/>
      <c r="CC186" s="132"/>
    </row>
    <row r="187" spans="1:82" ht="7.5" customHeight="1">
      <c r="B187" s="47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53"/>
      <c r="V187" s="47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53"/>
      <c r="AP187" s="47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53"/>
      <c r="BJ187" s="47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53"/>
    </row>
    <row r="188" spans="1:82" ht="7.5" customHeight="1">
      <c r="B188" s="126">
        <f>'Tabula-8'!$B$26</f>
        <v>43741</v>
      </c>
      <c r="C188" s="127"/>
      <c r="D188" s="127"/>
      <c r="E188" s="127"/>
      <c r="F188" s="127"/>
      <c r="G188" s="127"/>
      <c r="H188" s="43"/>
      <c r="I188" s="43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53"/>
      <c r="V188" s="126">
        <f>'Tabula-8'!$B$26</f>
        <v>43741</v>
      </c>
      <c r="W188" s="127"/>
      <c r="X188" s="127"/>
      <c r="Y188" s="127"/>
      <c r="Z188" s="127"/>
      <c r="AA188" s="127"/>
      <c r="AB188" s="43"/>
      <c r="AC188" s="43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53"/>
      <c r="AP188" s="126">
        <f>'Tabula-8'!$B$26</f>
        <v>43741</v>
      </c>
      <c r="AQ188" s="127"/>
      <c r="AR188" s="127"/>
      <c r="AS188" s="127"/>
      <c r="AT188" s="127"/>
      <c r="AU188" s="127"/>
      <c r="AV188" s="43"/>
      <c r="AW188" s="43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53"/>
      <c r="BJ188" s="126">
        <f>'Tabula-8'!$B$26</f>
        <v>43741</v>
      </c>
      <c r="BK188" s="127"/>
      <c r="BL188" s="127"/>
      <c r="BM188" s="127"/>
      <c r="BN188" s="127"/>
      <c r="BO188" s="127"/>
      <c r="BP188" s="43"/>
      <c r="BQ188" s="43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53"/>
    </row>
    <row r="189" spans="1:82" ht="7.5" customHeight="1">
      <c r="B189" s="126"/>
      <c r="C189" s="127"/>
      <c r="D189" s="127"/>
      <c r="E189" s="127"/>
      <c r="F189" s="127"/>
      <c r="G189" s="127"/>
      <c r="H189" s="43"/>
      <c r="I189" s="43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53"/>
      <c r="V189" s="126"/>
      <c r="W189" s="127"/>
      <c r="X189" s="127"/>
      <c r="Y189" s="127"/>
      <c r="Z189" s="127"/>
      <c r="AA189" s="127"/>
      <c r="AB189" s="43"/>
      <c r="AC189" s="43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53"/>
      <c r="AP189" s="126"/>
      <c r="AQ189" s="127"/>
      <c r="AR189" s="127"/>
      <c r="AS189" s="127"/>
      <c r="AT189" s="127"/>
      <c r="AU189" s="127"/>
      <c r="AV189" s="43"/>
      <c r="AW189" s="43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53"/>
      <c r="BJ189" s="126"/>
      <c r="BK189" s="127"/>
      <c r="BL189" s="127"/>
      <c r="BM189" s="127"/>
      <c r="BN189" s="127"/>
      <c r="BO189" s="127"/>
      <c r="BP189" s="43"/>
      <c r="BQ189" s="43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53"/>
    </row>
    <row r="190" spans="1:82" ht="7.5" customHeight="1">
      <c r="B190" s="54"/>
      <c r="C190" s="55"/>
      <c r="D190" s="55"/>
      <c r="E190" s="55"/>
      <c r="F190" s="55"/>
      <c r="G190" s="55"/>
      <c r="H190" s="56"/>
      <c r="I190" s="56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8"/>
      <c r="V190" s="54"/>
      <c r="W190" s="55"/>
      <c r="X190" s="55"/>
      <c r="Y190" s="55"/>
      <c r="Z190" s="55"/>
      <c r="AA190" s="55"/>
      <c r="AB190" s="56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8"/>
      <c r="AP190" s="54"/>
      <c r="AQ190" s="55"/>
      <c r="AR190" s="55"/>
      <c r="AS190" s="55"/>
      <c r="AT190" s="55"/>
      <c r="AU190" s="55"/>
      <c r="AV190" s="56"/>
      <c r="AW190" s="56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8"/>
      <c r="BJ190" s="54"/>
      <c r="BK190" s="55"/>
      <c r="BL190" s="55"/>
      <c r="BM190" s="55"/>
      <c r="BN190" s="55"/>
      <c r="BO190" s="55"/>
      <c r="BP190" s="56"/>
      <c r="BQ190" s="56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8"/>
    </row>
    <row r="191" spans="1:82" ht="7.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</row>
    <row r="192" spans="1:82" ht="7.5" customHeight="1">
      <c r="B192" s="164" t="str">
        <f>'Tabula-8'!$A$1</f>
        <v>Rīgas sieviešu dubultspēļu čempionāts</v>
      </c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6"/>
      <c r="V192" s="164" t="str">
        <f>'Tabula-8'!$A$1</f>
        <v>Rīgas sieviešu dubultspēļu čempionāts</v>
      </c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  <c r="AO192" s="166"/>
      <c r="AP192" s="164" t="str">
        <f>'Tabula-8'!$A$1</f>
        <v>Rīgas sieviešu dubultspēļu čempionāts</v>
      </c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6"/>
      <c r="BJ192" s="164" t="str">
        <f>'Tabula-8'!$A$1</f>
        <v>Rīgas sieviešu dubultspēļu čempionāts</v>
      </c>
      <c r="BK192" s="165"/>
      <c r="BL192" s="165"/>
      <c r="BM192" s="165"/>
      <c r="BN192" s="165"/>
      <c r="BO192" s="165"/>
      <c r="BP192" s="165"/>
      <c r="BQ192" s="165"/>
      <c r="BR192" s="165"/>
      <c r="BS192" s="165"/>
      <c r="BT192" s="165"/>
      <c r="BU192" s="165"/>
      <c r="BV192" s="165"/>
      <c r="BW192" s="165"/>
      <c r="BX192" s="165"/>
      <c r="BY192" s="165"/>
      <c r="BZ192" s="165"/>
      <c r="CA192" s="165"/>
      <c r="CB192" s="165"/>
      <c r="CC192" s="166"/>
    </row>
    <row r="193" spans="2:81" ht="7.5" customHeight="1">
      <c r="B193" s="167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9"/>
      <c r="V193" s="167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9"/>
      <c r="AP193" s="167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  <c r="BG193" s="168"/>
      <c r="BH193" s="168"/>
      <c r="BI193" s="169"/>
      <c r="BJ193" s="167"/>
      <c r="BK193" s="168"/>
      <c r="BL193" s="168"/>
      <c r="BM193" s="168"/>
      <c r="BN193" s="168"/>
      <c r="BO193" s="168"/>
      <c r="BP193" s="168"/>
      <c r="BQ193" s="168"/>
      <c r="BR193" s="168"/>
      <c r="BS193" s="168"/>
      <c r="BT193" s="168"/>
      <c r="BU193" s="168"/>
      <c r="BV193" s="168"/>
      <c r="BW193" s="168"/>
      <c r="BX193" s="168"/>
      <c r="BY193" s="168"/>
      <c r="BZ193" s="168"/>
      <c r="CA193" s="168"/>
      <c r="CB193" s="168"/>
      <c r="CC193" s="169"/>
    </row>
    <row r="194" spans="2:81" ht="7.5" customHeight="1">
      <c r="B194" s="167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9"/>
      <c r="V194" s="167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9"/>
      <c r="AP194" s="167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  <c r="BG194" s="168"/>
      <c r="BH194" s="168"/>
      <c r="BI194" s="169"/>
      <c r="BJ194" s="167"/>
      <c r="BK194" s="168"/>
      <c r="BL194" s="168"/>
      <c r="BM194" s="168"/>
      <c r="BN194" s="168"/>
      <c r="BO194" s="168"/>
      <c r="BP194" s="168"/>
      <c r="BQ194" s="168"/>
      <c r="BR194" s="168"/>
      <c r="BS194" s="168"/>
      <c r="BT194" s="168"/>
      <c r="BU194" s="168"/>
      <c r="BV194" s="168"/>
      <c r="BW194" s="168"/>
      <c r="BX194" s="168"/>
      <c r="BY194" s="168"/>
      <c r="BZ194" s="168"/>
      <c r="CA194" s="168"/>
      <c r="CB194" s="168"/>
      <c r="CC194" s="169"/>
    </row>
    <row r="195" spans="2:81" ht="7.5" customHeight="1">
      <c r="B195" s="4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46"/>
      <c r="V195" s="4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46"/>
      <c r="AP195" s="45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46"/>
      <c r="BJ195" s="45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46"/>
    </row>
    <row r="196" spans="2:81" ht="7.5" customHeight="1">
      <c r="B196" s="150" t="s">
        <v>18</v>
      </c>
      <c r="C196" s="146"/>
      <c r="D196" s="146"/>
      <c r="E196" s="146"/>
      <c r="F196" s="146"/>
      <c r="G196" s="144">
        <v>6</v>
      </c>
      <c r="H196" s="144"/>
      <c r="I196" s="144"/>
      <c r="J196" s="35"/>
      <c r="K196" s="35"/>
      <c r="L196" s="42"/>
      <c r="M196" s="35"/>
      <c r="N196" s="146" t="s">
        <v>19</v>
      </c>
      <c r="O196" s="146"/>
      <c r="P196" s="146"/>
      <c r="Q196" s="146"/>
      <c r="R196" s="146"/>
      <c r="S196" s="144">
        <v>1</v>
      </c>
      <c r="T196" s="144"/>
      <c r="U196" s="148"/>
      <c r="V196" s="150" t="s">
        <v>18</v>
      </c>
      <c r="W196" s="146"/>
      <c r="X196" s="146"/>
      <c r="Y196" s="146"/>
      <c r="Z196" s="146"/>
      <c r="AA196" s="144">
        <v>6</v>
      </c>
      <c r="AB196" s="144"/>
      <c r="AC196" s="144"/>
      <c r="AD196" s="35"/>
      <c r="AE196" s="35"/>
      <c r="AF196" s="42"/>
      <c r="AG196" s="35"/>
      <c r="AH196" s="146" t="s">
        <v>19</v>
      </c>
      <c r="AI196" s="146"/>
      <c r="AJ196" s="146"/>
      <c r="AK196" s="146"/>
      <c r="AL196" s="146"/>
      <c r="AM196" s="144">
        <v>2</v>
      </c>
      <c r="AN196" s="144"/>
      <c r="AO196" s="148"/>
      <c r="AP196" s="150" t="s">
        <v>18</v>
      </c>
      <c r="AQ196" s="146"/>
      <c r="AR196" s="146"/>
      <c r="AS196" s="146"/>
      <c r="AT196" s="146"/>
      <c r="AU196" s="144">
        <v>6</v>
      </c>
      <c r="AV196" s="144"/>
      <c r="AW196" s="144"/>
      <c r="AX196" s="35"/>
      <c r="AY196" s="35"/>
      <c r="AZ196" s="42"/>
      <c r="BA196" s="35"/>
      <c r="BB196" s="146" t="s">
        <v>19</v>
      </c>
      <c r="BC196" s="146"/>
      <c r="BD196" s="146"/>
      <c r="BE196" s="146"/>
      <c r="BF196" s="146"/>
      <c r="BG196" s="144">
        <v>3</v>
      </c>
      <c r="BH196" s="144"/>
      <c r="BI196" s="148"/>
      <c r="BJ196" s="150" t="s">
        <v>18</v>
      </c>
      <c r="BK196" s="146"/>
      <c r="BL196" s="146"/>
      <c r="BM196" s="146"/>
      <c r="BN196" s="146"/>
      <c r="BO196" s="144">
        <v>6</v>
      </c>
      <c r="BP196" s="144"/>
      <c r="BQ196" s="144"/>
      <c r="BR196" s="35"/>
      <c r="BS196" s="35"/>
      <c r="BT196" s="42"/>
      <c r="BU196" s="35"/>
      <c r="BV196" s="146" t="s">
        <v>19</v>
      </c>
      <c r="BW196" s="146"/>
      <c r="BX196" s="146"/>
      <c r="BY196" s="146"/>
      <c r="BZ196" s="146"/>
      <c r="CA196" s="144">
        <v>4</v>
      </c>
      <c r="CB196" s="144"/>
      <c r="CC196" s="148"/>
    </row>
    <row r="197" spans="2:81" ht="7.5" customHeight="1">
      <c r="B197" s="151"/>
      <c r="C197" s="147"/>
      <c r="D197" s="147"/>
      <c r="E197" s="147"/>
      <c r="F197" s="147"/>
      <c r="G197" s="145"/>
      <c r="H197" s="145"/>
      <c r="I197" s="145"/>
      <c r="J197" s="35"/>
      <c r="K197" s="35"/>
      <c r="L197" s="35"/>
      <c r="M197" s="35"/>
      <c r="N197" s="147"/>
      <c r="O197" s="147"/>
      <c r="P197" s="147"/>
      <c r="Q197" s="147"/>
      <c r="R197" s="147"/>
      <c r="S197" s="145"/>
      <c r="T197" s="145"/>
      <c r="U197" s="149"/>
      <c r="V197" s="151"/>
      <c r="W197" s="147"/>
      <c r="X197" s="147"/>
      <c r="Y197" s="147"/>
      <c r="Z197" s="147"/>
      <c r="AA197" s="145"/>
      <c r="AB197" s="145"/>
      <c r="AC197" s="145"/>
      <c r="AD197" s="35"/>
      <c r="AE197" s="35"/>
      <c r="AF197" s="35"/>
      <c r="AG197" s="35"/>
      <c r="AH197" s="147"/>
      <c r="AI197" s="147"/>
      <c r="AJ197" s="147"/>
      <c r="AK197" s="147"/>
      <c r="AL197" s="147"/>
      <c r="AM197" s="145"/>
      <c r="AN197" s="145"/>
      <c r="AO197" s="149"/>
      <c r="AP197" s="151"/>
      <c r="AQ197" s="147"/>
      <c r="AR197" s="147"/>
      <c r="AS197" s="147"/>
      <c r="AT197" s="147"/>
      <c r="AU197" s="145"/>
      <c r="AV197" s="145"/>
      <c r="AW197" s="145"/>
      <c r="AX197" s="35"/>
      <c r="AY197" s="35"/>
      <c r="AZ197" s="35"/>
      <c r="BA197" s="35"/>
      <c r="BB197" s="147"/>
      <c r="BC197" s="147"/>
      <c r="BD197" s="147"/>
      <c r="BE197" s="147"/>
      <c r="BF197" s="147"/>
      <c r="BG197" s="145"/>
      <c r="BH197" s="145"/>
      <c r="BI197" s="149"/>
      <c r="BJ197" s="151"/>
      <c r="BK197" s="147"/>
      <c r="BL197" s="147"/>
      <c r="BM197" s="147"/>
      <c r="BN197" s="147"/>
      <c r="BO197" s="145"/>
      <c r="BP197" s="145"/>
      <c r="BQ197" s="145"/>
      <c r="BR197" s="35"/>
      <c r="BS197" s="35"/>
      <c r="BT197" s="35"/>
      <c r="BU197" s="35"/>
      <c r="BV197" s="147"/>
      <c r="BW197" s="147"/>
      <c r="BX197" s="147"/>
      <c r="BY197" s="147"/>
      <c r="BZ197" s="147"/>
      <c r="CA197" s="145"/>
      <c r="CB197" s="145"/>
      <c r="CC197" s="149"/>
    </row>
    <row r="198" spans="2:81" ht="7.5" customHeight="1">
      <c r="B198" s="47"/>
      <c r="C198" s="36"/>
      <c r="D198" s="36"/>
      <c r="E198" s="36"/>
      <c r="F198" s="36"/>
      <c r="G198" s="36"/>
      <c r="H198" s="36"/>
      <c r="I198" s="36"/>
      <c r="J198" s="37"/>
      <c r="K198" s="37"/>
      <c r="L198" s="37"/>
      <c r="M198" s="37"/>
      <c r="N198" s="36"/>
      <c r="O198" s="36"/>
      <c r="P198" s="38"/>
      <c r="Q198" s="38"/>
      <c r="R198" s="38"/>
      <c r="S198" s="38"/>
      <c r="T198" s="38"/>
      <c r="U198" s="48"/>
      <c r="V198" s="47"/>
      <c r="W198" s="36"/>
      <c r="X198" s="36"/>
      <c r="Y198" s="36"/>
      <c r="Z198" s="36"/>
      <c r="AA198" s="36"/>
      <c r="AB198" s="36"/>
      <c r="AC198" s="36"/>
      <c r="AD198" s="37"/>
      <c r="AE198" s="37"/>
      <c r="AF198" s="37"/>
      <c r="AG198" s="37"/>
      <c r="AH198" s="36"/>
      <c r="AI198" s="36"/>
      <c r="AJ198" s="38"/>
      <c r="AK198" s="38"/>
      <c r="AL198" s="38"/>
      <c r="AM198" s="38"/>
      <c r="AN198" s="38"/>
      <c r="AO198" s="48"/>
      <c r="AP198" s="47"/>
      <c r="AQ198" s="36"/>
      <c r="AR198" s="36"/>
      <c r="AS198" s="36"/>
      <c r="AT198" s="36"/>
      <c r="AU198" s="36"/>
      <c r="AV198" s="36"/>
      <c r="AW198" s="36"/>
      <c r="AX198" s="37"/>
      <c r="AY198" s="37"/>
      <c r="AZ198" s="37"/>
      <c r="BA198" s="37"/>
      <c r="BB198" s="36"/>
      <c r="BC198" s="36"/>
      <c r="BD198" s="38"/>
      <c r="BE198" s="38"/>
      <c r="BF198" s="38"/>
      <c r="BG198" s="38"/>
      <c r="BH198" s="38"/>
      <c r="BI198" s="48"/>
      <c r="BJ198" s="47"/>
      <c r="BK198" s="36"/>
      <c r="BL198" s="36"/>
      <c r="BM198" s="36"/>
      <c r="BN198" s="36"/>
      <c r="BO198" s="36"/>
      <c r="BP198" s="36"/>
      <c r="BQ198" s="36"/>
      <c r="BR198" s="37"/>
      <c r="BS198" s="37"/>
      <c r="BT198" s="37"/>
      <c r="BU198" s="37"/>
      <c r="BV198" s="36"/>
      <c r="BW198" s="36"/>
      <c r="BX198" s="38"/>
      <c r="BY198" s="38"/>
      <c r="BZ198" s="38"/>
      <c r="CA198" s="38"/>
      <c r="CB198" s="38"/>
      <c r="CC198" s="48"/>
    </row>
    <row r="199" spans="2:81" ht="7.5" customHeight="1">
      <c r="B199" s="47"/>
      <c r="C199" s="36"/>
      <c r="D199" s="36"/>
      <c r="E199" s="36"/>
      <c r="F199" s="36"/>
      <c r="G199" s="36"/>
      <c r="H199" s="153">
        <v>2</v>
      </c>
      <c r="I199" s="153"/>
      <c r="J199" s="153"/>
      <c r="K199" s="155" t="s">
        <v>4</v>
      </c>
      <c r="L199" s="155"/>
      <c r="M199" s="153">
        <v>5</v>
      </c>
      <c r="N199" s="153"/>
      <c r="O199" s="153"/>
      <c r="P199" s="38"/>
      <c r="Q199" s="38"/>
      <c r="R199" s="38"/>
      <c r="S199" s="38"/>
      <c r="T199" s="38"/>
      <c r="U199" s="48"/>
      <c r="V199" s="47"/>
      <c r="W199" s="36"/>
      <c r="X199" s="36"/>
      <c r="Y199" s="36"/>
      <c r="Z199" s="36"/>
      <c r="AA199" s="36"/>
      <c r="AB199" s="153">
        <v>1</v>
      </c>
      <c r="AC199" s="153"/>
      <c r="AD199" s="153"/>
      <c r="AE199" s="155" t="s">
        <v>4</v>
      </c>
      <c r="AF199" s="155"/>
      <c r="AG199" s="153">
        <v>6</v>
      </c>
      <c r="AH199" s="153"/>
      <c r="AI199" s="153"/>
      <c r="AJ199" s="38"/>
      <c r="AK199" s="38"/>
      <c r="AL199" s="38"/>
      <c r="AM199" s="38"/>
      <c r="AN199" s="38"/>
      <c r="AO199" s="48"/>
      <c r="AP199" s="47"/>
      <c r="AQ199" s="36"/>
      <c r="AR199" s="36"/>
      <c r="AS199" s="36"/>
      <c r="AT199" s="36"/>
      <c r="AU199" s="36"/>
      <c r="AV199" s="153">
        <v>8</v>
      </c>
      <c r="AW199" s="153"/>
      <c r="AX199" s="153"/>
      <c r="AY199" s="155" t="s">
        <v>4</v>
      </c>
      <c r="AZ199" s="155"/>
      <c r="BA199" s="153">
        <v>7</v>
      </c>
      <c r="BB199" s="153"/>
      <c r="BC199" s="153"/>
      <c r="BD199" s="38"/>
      <c r="BE199" s="38"/>
      <c r="BF199" s="38"/>
      <c r="BG199" s="38"/>
      <c r="BH199" s="38"/>
      <c r="BI199" s="48"/>
      <c r="BJ199" s="47"/>
      <c r="BK199" s="36"/>
      <c r="BL199" s="36"/>
      <c r="BM199" s="36"/>
      <c r="BN199" s="36"/>
      <c r="BO199" s="36"/>
      <c r="BP199" s="153">
        <v>3</v>
      </c>
      <c r="BQ199" s="153"/>
      <c r="BR199" s="153"/>
      <c r="BS199" s="155" t="s">
        <v>4</v>
      </c>
      <c r="BT199" s="155"/>
      <c r="BU199" s="153">
        <v>4</v>
      </c>
      <c r="BV199" s="153"/>
      <c r="BW199" s="153"/>
      <c r="BX199" s="38"/>
      <c r="BY199" s="38"/>
      <c r="BZ199" s="38"/>
      <c r="CA199" s="38"/>
      <c r="CB199" s="38"/>
      <c r="CC199" s="48"/>
    </row>
    <row r="200" spans="2:81" ht="7.5" customHeight="1">
      <c r="B200" s="49"/>
      <c r="C200" s="39"/>
      <c r="D200" s="39"/>
      <c r="E200" s="39"/>
      <c r="F200" s="39"/>
      <c r="G200" s="39"/>
      <c r="H200" s="154"/>
      <c r="I200" s="154"/>
      <c r="J200" s="154"/>
      <c r="K200" s="156"/>
      <c r="L200" s="156"/>
      <c r="M200" s="154"/>
      <c r="N200" s="154"/>
      <c r="O200" s="154"/>
      <c r="P200" s="39"/>
      <c r="Q200" s="39"/>
      <c r="R200" s="39"/>
      <c r="S200" s="39"/>
      <c r="T200" s="39"/>
      <c r="U200" s="50"/>
      <c r="V200" s="49"/>
      <c r="W200" s="39"/>
      <c r="X200" s="39"/>
      <c r="Y200" s="39"/>
      <c r="Z200" s="39"/>
      <c r="AA200" s="39"/>
      <c r="AB200" s="154"/>
      <c r="AC200" s="154"/>
      <c r="AD200" s="154"/>
      <c r="AE200" s="156"/>
      <c r="AF200" s="156"/>
      <c r="AG200" s="154"/>
      <c r="AH200" s="154"/>
      <c r="AI200" s="154"/>
      <c r="AJ200" s="39"/>
      <c r="AK200" s="39"/>
      <c r="AL200" s="39"/>
      <c r="AM200" s="39"/>
      <c r="AN200" s="39"/>
      <c r="AO200" s="50"/>
      <c r="AP200" s="49"/>
      <c r="AQ200" s="39"/>
      <c r="AR200" s="39"/>
      <c r="AS200" s="39"/>
      <c r="AT200" s="39"/>
      <c r="AU200" s="39"/>
      <c r="AV200" s="154"/>
      <c r="AW200" s="154"/>
      <c r="AX200" s="154"/>
      <c r="AY200" s="156"/>
      <c r="AZ200" s="156"/>
      <c r="BA200" s="154"/>
      <c r="BB200" s="154"/>
      <c r="BC200" s="154"/>
      <c r="BD200" s="39"/>
      <c r="BE200" s="39"/>
      <c r="BF200" s="39"/>
      <c r="BG200" s="39"/>
      <c r="BH200" s="39"/>
      <c r="BI200" s="50"/>
      <c r="BJ200" s="49"/>
      <c r="BK200" s="39"/>
      <c r="BL200" s="39"/>
      <c r="BM200" s="39"/>
      <c r="BN200" s="39"/>
      <c r="BO200" s="39"/>
      <c r="BP200" s="154"/>
      <c r="BQ200" s="154"/>
      <c r="BR200" s="154"/>
      <c r="BS200" s="156"/>
      <c r="BT200" s="156"/>
      <c r="BU200" s="154"/>
      <c r="BV200" s="154"/>
      <c r="BW200" s="154"/>
      <c r="BX200" s="39"/>
      <c r="BY200" s="39"/>
      <c r="BZ200" s="39"/>
      <c r="CA200" s="39"/>
      <c r="CB200" s="39"/>
      <c r="CC200" s="50"/>
    </row>
    <row r="201" spans="2:81" ht="7.5" customHeight="1">
      <c r="B201" s="49"/>
      <c r="C201" s="39"/>
      <c r="D201" s="39"/>
      <c r="E201" s="39"/>
      <c r="F201" s="39"/>
      <c r="G201" s="39"/>
      <c r="H201" s="39"/>
      <c r="I201" s="39"/>
      <c r="J201" s="39"/>
      <c r="K201" s="36"/>
      <c r="L201" s="36"/>
      <c r="M201" s="39"/>
      <c r="N201" s="39"/>
      <c r="O201" s="39"/>
      <c r="P201" s="39"/>
      <c r="Q201" s="39"/>
      <c r="R201" s="39"/>
      <c r="S201" s="39"/>
      <c r="T201" s="39"/>
      <c r="U201" s="50"/>
      <c r="V201" s="49"/>
      <c r="W201" s="39"/>
      <c r="X201" s="39"/>
      <c r="Y201" s="39"/>
      <c r="Z201" s="39"/>
      <c r="AA201" s="39"/>
      <c r="AB201" s="39"/>
      <c r="AC201" s="39"/>
      <c r="AD201" s="39"/>
      <c r="AE201" s="36"/>
      <c r="AF201" s="36"/>
      <c r="AG201" s="39"/>
      <c r="AH201" s="39"/>
      <c r="AI201" s="39"/>
      <c r="AJ201" s="39"/>
      <c r="AK201" s="39"/>
      <c r="AL201" s="39"/>
      <c r="AM201" s="39"/>
      <c r="AN201" s="39"/>
      <c r="AO201" s="50"/>
      <c r="AP201" s="49"/>
      <c r="AQ201" s="39"/>
      <c r="AR201" s="39"/>
      <c r="AS201" s="39"/>
      <c r="AT201" s="39"/>
      <c r="AU201" s="39"/>
      <c r="AV201" s="39"/>
      <c r="AW201" s="39"/>
      <c r="AX201" s="39"/>
      <c r="AY201" s="36"/>
      <c r="AZ201" s="36"/>
      <c r="BA201" s="39"/>
      <c r="BB201" s="39"/>
      <c r="BC201" s="39"/>
      <c r="BD201" s="39"/>
      <c r="BE201" s="39"/>
      <c r="BF201" s="39"/>
      <c r="BG201" s="39"/>
      <c r="BH201" s="39"/>
      <c r="BI201" s="50"/>
      <c r="BJ201" s="49"/>
      <c r="BK201" s="39"/>
      <c r="BL201" s="39"/>
      <c r="BM201" s="39"/>
      <c r="BN201" s="39"/>
      <c r="BO201" s="39"/>
      <c r="BP201" s="39"/>
      <c r="BQ201" s="39"/>
      <c r="BR201" s="39"/>
      <c r="BS201" s="36"/>
      <c r="BT201" s="36"/>
      <c r="BU201" s="39"/>
      <c r="BV201" s="39"/>
      <c r="BW201" s="39"/>
      <c r="BX201" s="39"/>
      <c r="BY201" s="39"/>
      <c r="BZ201" s="39"/>
      <c r="CA201" s="39"/>
      <c r="CB201" s="39"/>
      <c r="CC201" s="50"/>
    </row>
    <row r="202" spans="2:81" ht="7.5" customHeight="1">
      <c r="B202" s="4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46"/>
      <c r="V202" s="4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46"/>
      <c r="AP202" s="45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46"/>
      <c r="BJ202" s="45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46"/>
    </row>
    <row r="203" spans="2:81" ht="7.5" customHeight="1">
      <c r="B203" s="159" t="str">
        <f>'Tabula-8'!B7</f>
        <v>Meļko Lauma</v>
      </c>
      <c r="C203" s="143"/>
      <c r="D203" s="143"/>
      <c r="E203" s="143"/>
      <c r="F203" s="143"/>
      <c r="G203" s="143"/>
      <c r="H203" s="143"/>
      <c r="I203" s="143"/>
      <c r="J203" s="143"/>
      <c r="K203" s="59"/>
      <c r="L203" s="59"/>
      <c r="M203" s="143" t="str">
        <f>'Tabula-8'!B13</f>
        <v>Lemkina Silvija</v>
      </c>
      <c r="N203" s="143"/>
      <c r="O203" s="143"/>
      <c r="P203" s="143"/>
      <c r="Q203" s="143"/>
      <c r="R203" s="143"/>
      <c r="S203" s="143"/>
      <c r="T203" s="143"/>
      <c r="U203" s="162"/>
      <c r="V203" s="159" t="str">
        <f>'Tabula-8'!B5</f>
        <v>Valeniece Nellija</v>
      </c>
      <c r="W203" s="143"/>
      <c r="X203" s="143"/>
      <c r="Y203" s="143"/>
      <c r="Z203" s="143"/>
      <c r="AA203" s="143"/>
      <c r="AB203" s="143"/>
      <c r="AC203" s="143"/>
      <c r="AD203" s="143"/>
      <c r="AE203" s="59"/>
      <c r="AF203" s="59"/>
      <c r="AG203" s="143" t="str">
        <f>'Tabula-8'!B15</f>
        <v>Zaka Regīna</v>
      </c>
      <c r="AH203" s="143"/>
      <c r="AI203" s="143"/>
      <c r="AJ203" s="143"/>
      <c r="AK203" s="143"/>
      <c r="AL203" s="143"/>
      <c r="AM203" s="143"/>
      <c r="AN203" s="143"/>
      <c r="AO203" s="162"/>
      <c r="AP203" s="159" t="str">
        <f>'Tabula-8'!B19</f>
        <v>Vilkoica Irēna</v>
      </c>
      <c r="AQ203" s="143"/>
      <c r="AR203" s="143"/>
      <c r="AS203" s="143"/>
      <c r="AT203" s="143"/>
      <c r="AU203" s="143"/>
      <c r="AV203" s="143"/>
      <c r="AW203" s="143"/>
      <c r="AX203" s="143"/>
      <c r="AY203" s="59"/>
      <c r="AZ203" s="59"/>
      <c r="BA203" s="143" t="str">
        <f>'Tabula-8'!B17</f>
        <v>Gaile Lilita</v>
      </c>
      <c r="BB203" s="143"/>
      <c r="BC203" s="143"/>
      <c r="BD203" s="143"/>
      <c r="BE203" s="143"/>
      <c r="BF203" s="143"/>
      <c r="BG203" s="143"/>
      <c r="BH203" s="143"/>
      <c r="BI203" s="162"/>
      <c r="BJ203" s="159" t="str">
        <f>'Tabula-8'!B9</f>
        <v>Lāce Ilze</v>
      </c>
      <c r="BK203" s="143"/>
      <c r="BL203" s="143"/>
      <c r="BM203" s="143"/>
      <c r="BN203" s="143"/>
      <c r="BO203" s="143"/>
      <c r="BP203" s="143"/>
      <c r="BQ203" s="143"/>
      <c r="BR203" s="143"/>
      <c r="BS203" s="59"/>
      <c r="BT203" s="59"/>
      <c r="BU203" s="143" t="str">
        <f>'Tabula-8'!B11</f>
        <v>Vīksne Benita</v>
      </c>
      <c r="BV203" s="143"/>
      <c r="BW203" s="143"/>
      <c r="BX203" s="143"/>
      <c r="BY203" s="143"/>
      <c r="BZ203" s="143"/>
      <c r="CA203" s="143"/>
      <c r="CB203" s="143"/>
      <c r="CC203" s="162"/>
    </row>
    <row r="204" spans="2:81" ht="7.5" customHeight="1">
      <c r="B204" s="160"/>
      <c r="C204" s="161"/>
      <c r="D204" s="161"/>
      <c r="E204" s="161"/>
      <c r="F204" s="161"/>
      <c r="G204" s="161"/>
      <c r="H204" s="161"/>
      <c r="I204" s="161"/>
      <c r="J204" s="161"/>
      <c r="K204" s="59"/>
      <c r="L204" s="59"/>
      <c r="M204" s="161"/>
      <c r="N204" s="161"/>
      <c r="O204" s="161"/>
      <c r="P204" s="161"/>
      <c r="Q204" s="161"/>
      <c r="R204" s="161"/>
      <c r="S204" s="161"/>
      <c r="T204" s="161"/>
      <c r="U204" s="163"/>
      <c r="V204" s="160"/>
      <c r="W204" s="161"/>
      <c r="X204" s="161"/>
      <c r="Y204" s="161"/>
      <c r="Z204" s="161"/>
      <c r="AA204" s="161"/>
      <c r="AB204" s="161"/>
      <c r="AC204" s="161"/>
      <c r="AD204" s="161"/>
      <c r="AE204" s="59"/>
      <c r="AF204" s="59"/>
      <c r="AG204" s="161"/>
      <c r="AH204" s="161"/>
      <c r="AI204" s="161"/>
      <c r="AJ204" s="161"/>
      <c r="AK204" s="161"/>
      <c r="AL204" s="161"/>
      <c r="AM204" s="161"/>
      <c r="AN204" s="161"/>
      <c r="AO204" s="163"/>
      <c r="AP204" s="160"/>
      <c r="AQ204" s="161"/>
      <c r="AR204" s="161"/>
      <c r="AS204" s="161"/>
      <c r="AT204" s="161"/>
      <c r="AU204" s="161"/>
      <c r="AV204" s="161"/>
      <c r="AW204" s="161"/>
      <c r="AX204" s="161"/>
      <c r="AY204" s="59"/>
      <c r="AZ204" s="59"/>
      <c r="BA204" s="161"/>
      <c r="BB204" s="161"/>
      <c r="BC204" s="161"/>
      <c r="BD204" s="161"/>
      <c r="BE204" s="161"/>
      <c r="BF204" s="161"/>
      <c r="BG204" s="161"/>
      <c r="BH204" s="161"/>
      <c r="BI204" s="163"/>
      <c r="BJ204" s="160"/>
      <c r="BK204" s="161"/>
      <c r="BL204" s="161"/>
      <c r="BM204" s="161"/>
      <c r="BN204" s="161"/>
      <c r="BO204" s="161"/>
      <c r="BP204" s="161"/>
      <c r="BQ204" s="161"/>
      <c r="BR204" s="161"/>
      <c r="BS204" s="59"/>
      <c r="BT204" s="59"/>
      <c r="BU204" s="161"/>
      <c r="BV204" s="161"/>
      <c r="BW204" s="161"/>
      <c r="BX204" s="161"/>
      <c r="BY204" s="161"/>
      <c r="BZ204" s="161"/>
      <c r="CA204" s="161"/>
      <c r="CB204" s="161"/>
      <c r="CC204" s="163"/>
    </row>
    <row r="205" spans="2:81" ht="7.5" customHeight="1">
      <c r="B205" s="51"/>
      <c r="C205" s="40"/>
      <c r="D205" s="40"/>
      <c r="E205" s="40"/>
      <c r="F205" s="40"/>
      <c r="G205" s="40"/>
      <c r="H205" s="40"/>
      <c r="I205" s="40"/>
      <c r="J205" s="40"/>
      <c r="K205" s="36"/>
      <c r="L205" s="36"/>
      <c r="M205" s="40"/>
      <c r="N205" s="40"/>
      <c r="O205" s="40"/>
      <c r="P205" s="40"/>
      <c r="Q205" s="40"/>
      <c r="R205" s="40"/>
      <c r="S205" s="40"/>
      <c r="T205" s="40"/>
      <c r="U205" s="52"/>
      <c r="V205" s="51"/>
      <c r="W205" s="40"/>
      <c r="X205" s="40"/>
      <c r="Y205" s="40"/>
      <c r="Z205" s="40"/>
      <c r="AA205" s="40"/>
      <c r="AB205" s="40"/>
      <c r="AC205" s="40"/>
      <c r="AD205" s="40"/>
      <c r="AE205" s="36"/>
      <c r="AF205" s="36"/>
      <c r="AG205" s="40"/>
      <c r="AH205" s="40"/>
      <c r="AI205" s="40"/>
      <c r="AJ205" s="40"/>
      <c r="AK205" s="40"/>
      <c r="AL205" s="40"/>
      <c r="AM205" s="40"/>
      <c r="AN205" s="40"/>
      <c r="AO205" s="52"/>
      <c r="AP205" s="51"/>
      <c r="AQ205" s="40"/>
      <c r="AR205" s="40"/>
      <c r="AS205" s="40"/>
      <c r="AT205" s="40"/>
      <c r="AU205" s="40"/>
      <c r="AV205" s="40"/>
      <c r="AW205" s="40"/>
      <c r="AX205" s="40"/>
      <c r="AY205" s="36"/>
      <c r="AZ205" s="36"/>
      <c r="BA205" s="40"/>
      <c r="BB205" s="40"/>
      <c r="BC205" s="40"/>
      <c r="BD205" s="40"/>
      <c r="BE205" s="40"/>
      <c r="BF205" s="40"/>
      <c r="BG205" s="40"/>
      <c r="BH205" s="40"/>
      <c r="BI205" s="52"/>
      <c r="BJ205" s="51"/>
      <c r="BK205" s="40"/>
      <c r="BL205" s="40"/>
      <c r="BM205" s="40"/>
      <c r="BN205" s="40"/>
      <c r="BO205" s="40"/>
      <c r="BP205" s="40"/>
      <c r="BQ205" s="40"/>
      <c r="BR205" s="40"/>
      <c r="BS205" s="36"/>
      <c r="BT205" s="36"/>
      <c r="BU205" s="40"/>
      <c r="BV205" s="40"/>
      <c r="BW205" s="40"/>
      <c r="BX205" s="40"/>
      <c r="BY205" s="40"/>
      <c r="BZ205" s="40"/>
      <c r="CA205" s="40"/>
      <c r="CB205" s="40"/>
      <c r="CC205" s="52"/>
    </row>
    <row r="206" spans="2:81" ht="7.5" customHeight="1">
      <c r="B206" s="157" t="s">
        <v>16</v>
      </c>
      <c r="C206" s="137"/>
      <c r="D206" s="137"/>
      <c r="E206" s="137"/>
      <c r="F206" s="137"/>
      <c r="G206" s="137"/>
      <c r="H206" s="137"/>
      <c r="I206" s="137"/>
      <c r="J206" s="137"/>
      <c r="K206" s="152">
        <v>1</v>
      </c>
      <c r="L206" s="152"/>
      <c r="M206" s="129"/>
      <c r="N206" s="129"/>
      <c r="O206" s="129"/>
      <c r="P206" s="129"/>
      <c r="Q206" s="129"/>
      <c r="R206" s="129"/>
      <c r="S206" s="129"/>
      <c r="T206" s="129"/>
      <c r="U206" s="130"/>
      <c r="V206" s="157" t="s">
        <v>16</v>
      </c>
      <c r="W206" s="137"/>
      <c r="X206" s="137"/>
      <c r="Y206" s="137"/>
      <c r="Z206" s="137"/>
      <c r="AA206" s="137"/>
      <c r="AB206" s="137"/>
      <c r="AC206" s="137"/>
      <c r="AD206" s="137"/>
      <c r="AE206" s="152">
        <v>1</v>
      </c>
      <c r="AF206" s="152"/>
      <c r="AG206" s="129"/>
      <c r="AH206" s="129"/>
      <c r="AI206" s="129"/>
      <c r="AJ206" s="129"/>
      <c r="AK206" s="129"/>
      <c r="AL206" s="129"/>
      <c r="AM206" s="129"/>
      <c r="AN206" s="129"/>
      <c r="AO206" s="130"/>
      <c r="AP206" s="157" t="s">
        <v>16</v>
      </c>
      <c r="AQ206" s="137"/>
      <c r="AR206" s="137"/>
      <c r="AS206" s="137"/>
      <c r="AT206" s="137"/>
      <c r="AU206" s="137"/>
      <c r="AV206" s="137"/>
      <c r="AW206" s="137"/>
      <c r="AX206" s="137"/>
      <c r="AY206" s="152">
        <v>1</v>
      </c>
      <c r="AZ206" s="152"/>
      <c r="BA206" s="129"/>
      <c r="BB206" s="129"/>
      <c r="BC206" s="129"/>
      <c r="BD206" s="129"/>
      <c r="BE206" s="129"/>
      <c r="BF206" s="129"/>
      <c r="BG206" s="129"/>
      <c r="BH206" s="129"/>
      <c r="BI206" s="130"/>
      <c r="BJ206" s="157" t="s">
        <v>16</v>
      </c>
      <c r="BK206" s="137"/>
      <c r="BL206" s="137"/>
      <c r="BM206" s="137"/>
      <c r="BN206" s="137"/>
      <c r="BO206" s="137"/>
      <c r="BP206" s="137"/>
      <c r="BQ206" s="137"/>
      <c r="BR206" s="137"/>
      <c r="BS206" s="152">
        <v>1</v>
      </c>
      <c r="BT206" s="152"/>
      <c r="BU206" s="129"/>
      <c r="BV206" s="129"/>
      <c r="BW206" s="129"/>
      <c r="BX206" s="129"/>
      <c r="BY206" s="129"/>
      <c r="BZ206" s="129"/>
      <c r="CA206" s="129"/>
      <c r="CB206" s="129"/>
      <c r="CC206" s="130"/>
    </row>
    <row r="207" spans="2:81" ht="7.5" customHeight="1">
      <c r="B207" s="157"/>
      <c r="C207" s="137"/>
      <c r="D207" s="137"/>
      <c r="E207" s="137"/>
      <c r="F207" s="137"/>
      <c r="G207" s="137"/>
      <c r="H207" s="137"/>
      <c r="I207" s="137"/>
      <c r="J207" s="137"/>
      <c r="K207" s="152"/>
      <c r="L207" s="152"/>
      <c r="M207" s="129"/>
      <c r="N207" s="129"/>
      <c r="O207" s="129"/>
      <c r="P207" s="129"/>
      <c r="Q207" s="129"/>
      <c r="R207" s="129"/>
      <c r="S207" s="129"/>
      <c r="T207" s="129"/>
      <c r="U207" s="130"/>
      <c r="V207" s="157"/>
      <c r="W207" s="137"/>
      <c r="X207" s="137"/>
      <c r="Y207" s="137"/>
      <c r="Z207" s="137"/>
      <c r="AA207" s="137"/>
      <c r="AB207" s="137"/>
      <c r="AC207" s="137"/>
      <c r="AD207" s="137"/>
      <c r="AE207" s="152"/>
      <c r="AF207" s="152"/>
      <c r="AG207" s="129"/>
      <c r="AH207" s="129"/>
      <c r="AI207" s="129"/>
      <c r="AJ207" s="129"/>
      <c r="AK207" s="129"/>
      <c r="AL207" s="129"/>
      <c r="AM207" s="129"/>
      <c r="AN207" s="129"/>
      <c r="AO207" s="130"/>
      <c r="AP207" s="157"/>
      <c r="AQ207" s="137"/>
      <c r="AR207" s="137"/>
      <c r="AS207" s="137"/>
      <c r="AT207" s="137"/>
      <c r="AU207" s="137"/>
      <c r="AV207" s="137"/>
      <c r="AW207" s="137"/>
      <c r="AX207" s="137"/>
      <c r="AY207" s="152"/>
      <c r="AZ207" s="152"/>
      <c r="BA207" s="129"/>
      <c r="BB207" s="129"/>
      <c r="BC207" s="129"/>
      <c r="BD207" s="129"/>
      <c r="BE207" s="129"/>
      <c r="BF207" s="129"/>
      <c r="BG207" s="129"/>
      <c r="BH207" s="129"/>
      <c r="BI207" s="130"/>
      <c r="BJ207" s="157"/>
      <c r="BK207" s="137"/>
      <c r="BL207" s="137"/>
      <c r="BM207" s="137"/>
      <c r="BN207" s="137"/>
      <c r="BO207" s="137"/>
      <c r="BP207" s="137"/>
      <c r="BQ207" s="137"/>
      <c r="BR207" s="137"/>
      <c r="BS207" s="152"/>
      <c r="BT207" s="152"/>
      <c r="BU207" s="129"/>
      <c r="BV207" s="129"/>
      <c r="BW207" s="129"/>
      <c r="BX207" s="129"/>
      <c r="BY207" s="129"/>
      <c r="BZ207" s="129"/>
      <c r="CA207" s="129"/>
      <c r="CB207" s="129"/>
      <c r="CC207" s="130"/>
    </row>
    <row r="208" spans="2:81" ht="7.5" customHeight="1">
      <c r="B208" s="158"/>
      <c r="C208" s="139"/>
      <c r="D208" s="139"/>
      <c r="E208" s="139"/>
      <c r="F208" s="139"/>
      <c r="G208" s="139"/>
      <c r="H208" s="139"/>
      <c r="I208" s="139"/>
      <c r="J208" s="139"/>
      <c r="K208" s="152"/>
      <c r="L208" s="152"/>
      <c r="M208" s="131"/>
      <c r="N208" s="131"/>
      <c r="O208" s="131"/>
      <c r="P208" s="131"/>
      <c r="Q208" s="131"/>
      <c r="R208" s="131"/>
      <c r="S208" s="131"/>
      <c r="T208" s="131"/>
      <c r="U208" s="132"/>
      <c r="V208" s="158"/>
      <c r="W208" s="139"/>
      <c r="X208" s="139"/>
      <c r="Y208" s="139"/>
      <c r="Z208" s="139"/>
      <c r="AA208" s="139"/>
      <c r="AB208" s="139"/>
      <c r="AC208" s="139"/>
      <c r="AD208" s="139"/>
      <c r="AE208" s="152"/>
      <c r="AF208" s="152"/>
      <c r="AG208" s="131"/>
      <c r="AH208" s="131"/>
      <c r="AI208" s="131"/>
      <c r="AJ208" s="131"/>
      <c r="AK208" s="131"/>
      <c r="AL208" s="131"/>
      <c r="AM208" s="131"/>
      <c r="AN208" s="131"/>
      <c r="AO208" s="132"/>
      <c r="AP208" s="158"/>
      <c r="AQ208" s="139"/>
      <c r="AR208" s="139"/>
      <c r="AS208" s="139"/>
      <c r="AT208" s="139"/>
      <c r="AU208" s="139"/>
      <c r="AV208" s="139"/>
      <c r="AW208" s="139"/>
      <c r="AX208" s="139"/>
      <c r="AY208" s="152"/>
      <c r="AZ208" s="152"/>
      <c r="BA208" s="131"/>
      <c r="BB208" s="131"/>
      <c r="BC208" s="131"/>
      <c r="BD208" s="131"/>
      <c r="BE208" s="131"/>
      <c r="BF208" s="131"/>
      <c r="BG208" s="131"/>
      <c r="BH208" s="131"/>
      <c r="BI208" s="132"/>
      <c r="BJ208" s="158"/>
      <c r="BK208" s="139"/>
      <c r="BL208" s="139"/>
      <c r="BM208" s="139"/>
      <c r="BN208" s="139"/>
      <c r="BO208" s="139"/>
      <c r="BP208" s="139"/>
      <c r="BQ208" s="139"/>
      <c r="BR208" s="139"/>
      <c r="BS208" s="152"/>
      <c r="BT208" s="152"/>
      <c r="BU208" s="131"/>
      <c r="BV208" s="131"/>
      <c r="BW208" s="131"/>
      <c r="BX208" s="131"/>
      <c r="BY208" s="131"/>
      <c r="BZ208" s="131"/>
      <c r="CA208" s="131"/>
      <c r="CB208" s="131"/>
      <c r="CC208" s="132"/>
    </row>
    <row r="209" spans="2:81" ht="7.5" customHeight="1">
      <c r="B209" s="141"/>
      <c r="C209" s="129"/>
      <c r="D209" s="129"/>
      <c r="E209" s="129"/>
      <c r="F209" s="129"/>
      <c r="G209" s="129"/>
      <c r="H209" s="129"/>
      <c r="I209" s="129"/>
      <c r="J209" s="129"/>
      <c r="K209" s="152">
        <v>2</v>
      </c>
      <c r="L209" s="152"/>
      <c r="M209" s="137" t="s">
        <v>16</v>
      </c>
      <c r="N209" s="137"/>
      <c r="O209" s="137"/>
      <c r="P209" s="137"/>
      <c r="Q209" s="137"/>
      <c r="R209" s="137"/>
      <c r="S209" s="137"/>
      <c r="T209" s="137"/>
      <c r="U209" s="138"/>
      <c r="V209" s="141"/>
      <c r="W209" s="129"/>
      <c r="X209" s="129"/>
      <c r="Y209" s="129"/>
      <c r="Z209" s="129"/>
      <c r="AA209" s="129"/>
      <c r="AB209" s="129"/>
      <c r="AC209" s="129"/>
      <c r="AD209" s="129"/>
      <c r="AE209" s="152">
        <v>2</v>
      </c>
      <c r="AF209" s="152"/>
      <c r="AG209" s="137" t="s">
        <v>16</v>
      </c>
      <c r="AH209" s="137"/>
      <c r="AI209" s="137"/>
      <c r="AJ209" s="137"/>
      <c r="AK209" s="137"/>
      <c r="AL209" s="137"/>
      <c r="AM209" s="137"/>
      <c r="AN209" s="137"/>
      <c r="AO209" s="138"/>
      <c r="AP209" s="141"/>
      <c r="AQ209" s="129"/>
      <c r="AR209" s="129"/>
      <c r="AS209" s="129"/>
      <c r="AT209" s="129"/>
      <c r="AU209" s="129"/>
      <c r="AV209" s="129"/>
      <c r="AW209" s="129"/>
      <c r="AX209" s="129"/>
      <c r="AY209" s="152">
        <v>2</v>
      </c>
      <c r="AZ209" s="152"/>
      <c r="BA209" s="137" t="s">
        <v>16</v>
      </c>
      <c r="BB209" s="137"/>
      <c r="BC209" s="137"/>
      <c r="BD209" s="137"/>
      <c r="BE209" s="137"/>
      <c r="BF209" s="137"/>
      <c r="BG209" s="137"/>
      <c r="BH209" s="137"/>
      <c r="BI209" s="138"/>
      <c r="BJ209" s="141"/>
      <c r="BK209" s="129"/>
      <c r="BL209" s="129"/>
      <c r="BM209" s="129"/>
      <c r="BN209" s="129"/>
      <c r="BO209" s="129"/>
      <c r="BP209" s="129"/>
      <c r="BQ209" s="129"/>
      <c r="BR209" s="129"/>
      <c r="BS209" s="152">
        <v>2</v>
      </c>
      <c r="BT209" s="152"/>
      <c r="BU209" s="137" t="s">
        <v>16</v>
      </c>
      <c r="BV209" s="137"/>
      <c r="BW209" s="137"/>
      <c r="BX209" s="137"/>
      <c r="BY209" s="137"/>
      <c r="BZ209" s="137"/>
      <c r="CA209" s="137"/>
      <c r="CB209" s="137"/>
      <c r="CC209" s="138"/>
    </row>
    <row r="210" spans="2:81" ht="7.5" customHeight="1">
      <c r="B210" s="141"/>
      <c r="C210" s="129"/>
      <c r="D210" s="129"/>
      <c r="E210" s="129"/>
      <c r="F210" s="129"/>
      <c r="G210" s="129"/>
      <c r="H210" s="129"/>
      <c r="I210" s="129"/>
      <c r="J210" s="129"/>
      <c r="K210" s="152"/>
      <c r="L210" s="152"/>
      <c r="M210" s="137"/>
      <c r="N210" s="137"/>
      <c r="O210" s="137"/>
      <c r="P210" s="137"/>
      <c r="Q210" s="137"/>
      <c r="R210" s="137"/>
      <c r="S210" s="137"/>
      <c r="T210" s="137"/>
      <c r="U210" s="138"/>
      <c r="V210" s="141"/>
      <c r="W210" s="129"/>
      <c r="X210" s="129"/>
      <c r="Y210" s="129"/>
      <c r="Z210" s="129"/>
      <c r="AA210" s="129"/>
      <c r="AB210" s="129"/>
      <c r="AC210" s="129"/>
      <c r="AD210" s="129"/>
      <c r="AE210" s="152"/>
      <c r="AF210" s="152"/>
      <c r="AG210" s="137"/>
      <c r="AH210" s="137"/>
      <c r="AI210" s="137"/>
      <c r="AJ210" s="137"/>
      <c r="AK210" s="137"/>
      <c r="AL210" s="137"/>
      <c r="AM210" s="137"/>
      <c r="AN210" s="137"/>
      <c r="AO210" s="138"/>
      <c r="AP210" s="141"/>
      <c r="AQ210" s="129"/>
      <c r="AR210" s="129"/>
      <c r="AS210" s="129"/>
      <c r="AT210" s="129"/>
      <c r="AU210" s="129"/>
      <c r="AV210" s="129"/>
      <c r="AW210" s="129"/>
      <c r="AX210" s="129"/>
      <c r="AY210" s="152"/>
      <c r="AZ210" s="152"/>
      <c r="BA210" s="137"/>
      <c r="BB210" s="137"/>
      <c r="BC210" s="137"/>
      <c r="BD210" s="137"/>
      <c r="BE210" s="137"/>
      <c r="BF210" s="137"/>
      <c r="BG210" s="137"/>
      <c r="BH210" s="137"/>
      <c r="BI210" s="138"/>
      <c r="BJ210" s="141"/>
      <c r="BK210" s="129"/>
      <c r="BL210" s="129"/>
      <c r="BM210" s="129"/>
      <c r="BN210" s="129"/>
      <c r="BO210" s="129"/>
      <c r="BP210" s="129"/>
      <c r="BQ210" s="129"/>
      <c r="BR210" s="129"/>
      <c r="BS210" s="152"/>
      <c r="BT210" s="152"/>
      <c r="BU210" s="137"/>
      <c r="BV210" s="137"/>
      <c r="BW210" s="137"/>
      <c r="BX210" s="137"/>
      <c r="BY210" s="137"/>
      <c r="BZ210" s="137"/>
      <c r="CA210" s="137"/>
      <c r="CB210" s="137"/>
      <c r="CC210" s="138"/>
    </row>
    <row r="211" spans="2:81" ht="7.5" customHeight="1">
      <c r="B211" s="142"/>
      <c r="C211" s="131"/>
      <c r="D211" s="131"/>
      <c r="E211" s="131"/>
      <c r="F211" s="131"/>
      <c r="G211" s="131"/>
      <c r="H211" s="131"/>
      <c r="I211" s="131"/>
      <c r="J211" s="131"/>
      <c r="K211" s="152"/>
      <c r="L211" s="152"/>
      <c r="M211" s="139"/>
      <c r="N211" s="139"/>
      <c r="O211" s="139"/>
      <c r="P211" s="139"/>
      <c r="Q211" s="139"/>
      <c r="R211" s="139"/>
      <c r="S211" s="139"/>
      <c r="T211" s="139"/>
      <c r="U211" s="140"/>
      <c r="V211" s="142"/>
      <c r="W211" s="131"/>
      <c r="X211" s="131"/>
      <c r="Y211" s="131"/>
      <c r="Z211" s="131"/>
      <c r="AA211" s="131"/>
      <c r="AB211" s="131"/>
      <c r="AC211" s="131"/>
      <c r="AD211" s="131"/>
      <c r="AE211" s="152"/>
      <c r="AF211" s="152"/>
      <c r="AG211" s="139"/>
      <c r="AH211" s="139"/>
      <c r="AI211" s="139"/>
      <c r="AJ211" s="139"/>
      <c r="AK211" s="139"/>
      <c r="AL211" s="139"/>
      <c r="AM211" s="139"/>
      <c r="AN211" s="139"/>
      <c r="AO211" s="140"/>
      <c r="AP211" s="142"/>
      <c r="AQ211" s="131"/>
      <c r="AR211" s="131"/>
      <c r="AS211" s="131"/>
      <c r="AT211" s="131"/>
      <c r="AU211" s="131"/>
      <c r="AV211" s="131"/>
      <c r="AW211" s="131"/>
      <c r="AX211" s="131"/>
      <c r="AY211" s="152"/>
      <c r="AZ211" s="152"/>
      <c r="BA211" s="139"/>
      <c r="BB211" s="139"/>
      <c r="BC211" s="139"/>
      <c r="BD211" s="139"/>
      <c r="BE211" s="139"/>
      <c r="BF211" s="139"/>
      <c r="BG211" s="139"/>
      <c r="BH211" s="139"/>
      <c r="BI211" s="140"/>
      <c r="BJ211" s="142"/>
      <c r="BK211" s="131"/>
      <c r="BL211" s="131"/>
      <c r="BM211" s="131"/>
      <c r="BN211" s="131"/>
      <c r="BO211" s="131"/>
      <c r="BP211" s="131"/>
      <c r="BQ211" s="131"/>
      <c r="BR211" s="131"/>
      <c r="BS211" s="152"/>
      <c r="BT211" s="152"/>
      <c r="BU211" s="139"/>
      <c r="BV211" s="139"/>
      <c r="BW211" s="139"/>
      <c r="BX211" s="139"/>
      <c r="BY211" s="139"/>
      <c r="BZ211" s="139"/>
      <c r="CA211" s="139"/>
      <c r="CB211" s="139"/>
      <c r="CC211" s="140"/>
    </row>
    <row r="212" spans="2:81" ht="7.5" customHeight="1">
      <c r="B212" s="157" t="s">
        <v>16</v>
      </c>
      <c r="C212" s="137"/>
      <c r="D212" s="137"/>
      <c r="E212" s="137"/>
      <c r="F212" s="137"/>
      <c r="G212" s="137"/>
      <c r="H212" s="137"/>
      <c r="I212" s="137"/>
      <c r="J212" s="137"/>
      <c r="K212" s="152">
        <v>3</v>
      </c>
      <c r="L212" s="152"/>
      <c r="M212" s="129"/>
      <c r="N212" s="129"/>
      <c r="O212" s="129"/>
      <c r="P212" s="129"/>
      <c r="Q212" s="129"/>
      <c r="R212" s="129"/>
      <c r="S212" s="129"/>
      <c r="T212" s="129"/>
      <c r="U212" s="130"/>
      <c r="V212" s="157" t="s">
        <v>16</v>
      </c>
      <c r="W212" s="137"/>
      <c r="X212" s="137"/>
      <c r="Y212" s="137"/>
      <c r="Z212" s="137"/>
      <c r="AA212" s="137"/>
      <c r="AB212" s="137"/>
      <c r="AC212" s="137"/>
      <c r="AD212" s="137"/>
      <c r="AE212" s="152">
        <v>3</v>
      </c>
      <c r="AF212" s="152"/>
      <c r="AG212" s="129"/>
      <c r="AH212" s="129"/>
      <c r="AI212" s="129"/>
      <c r="AJ212" s="129"/>
      <c r="AK212" s="129"/>
      <c r="AL212" s="129"/>
      <c r="AM212" s="129"/>
      <c r="AN212" s="129"/>
      <c r="AO212" s="130"/>
      <c r="AP212" s="157" t="s">
        <v>16</v>
      </c>
      <c r="AQ212" s="137"/>
      <c r="AR212" s="137"/>
      <c r="AS212" s="137"/>
      <c r="AT212" s="137"/>
      <c r="AU212" s="137"/>
      <c r="AV212" s="137"/>
      <c r="AW212" s="137"/>
      <c r="AX212" s="137"/>
      <c r="AY212" s="152">
        <v>3</v>
      </c>
      <c r="AZ212" s="152"/>
      <c r="BA212" s="129"/>
      <c r="BB212" s="129"/>
      <c r="BC212" s="129"/>
      <c r="BD212" s="129"/>
      <c r="BE212" s="129"/>
      <c r="BF212" s="129"/>
      <c r="BG212" s="129"/>
      <c r="BH212" s="129"/>
      <c r="BI212" s="130"/>
      <c r="BJ212" s="157" t="s">
        <v>16</v>
      </c>
      <c r="BK212" s="137"/>
      <c r="BL212" s="137"/>
      <c r="BM212" s="137"/>
      <c r="BN212" s="137"/>
      <c r="BO212" s="137"/>
      <c r="BP212" s="137"/>
      <c r="BQ212" s="137"/>
      <c r="BR212" s="137"/>
      <c r="BS212" s="152">
        <v>3</v>
      </c>
      <c r="BT212" s="152"/>
      <c r="BU212" s="129"/>
      <c r="BV212" s="129"/>
      <c r="BW212" s="129"/>
      <c r="BX212" s="129"/>
      <c r="BY212" s="129"/>
      <c r="BZ212" s="129"/>
      <c r="CA212" s="129"/>
      <c r="CB212" s="129"/>
      <c r="CC212" s="130"/>
    </row>
    <row r="213" spans="2:81" ht="7.5" customHeight="1">
      <c r="B213" s="157"/>
      <c r="C213" s="137"/>
      <c r="D213" s="137"/>
      <c r="E213" s="137"/>
      <c r="F213" s="137"/>
      <c r="G213" s="137"/>
      <c r="H213" s="137"/>
      <c r="I213" s="137"/>
      <c r="J213" s="137"/>
      <c r="K213" s="152"/>
      <c r="L213" s="152"/>
      <c r="M213" s="129"/>
      <c r="N213" s="129"/>
      <c r="O213" s="129"/>
      <c r="P213" s="129"/>
      <c r="Q213" s="129"/>
      <c r="R213" s="129"/>
      <c r="S213" s="129"/>
      <c r="T213" s="129"/>
      <c r="U213" s="130"/>
      <c r="V213" s="157"/>
      <c r="W213" s="137"/>
      <c r="X213" s="137"/>
      <c r="Y213" s="137"/>
      <c r="Z213" s="137"/>
      <c r="AA213" s="137"/>
      <c r="AB213" s="137"/>
      <c r="AC213" s="137"/>
      <c r="AD213" s="137"/>
      <c r="AE213" s="152"/>
      <c r="AF213" s="152"/>
      <c r="AG213" s="129"/>
      <c r="AH213" s="129"/>
      <c r="AI213" s="129"/>
      <c r="AJ213" s="129"/>
      <c r="AK213" s="129"/>
      <c r="AL213" s="129"/>
      <c r="AM213" s="129"/>
      <c r="AN213" s="129"/>
      <c r="AO213" s="130"/>
      <c r="AP213" s="157"/>
      <c r="AQ213" s="137"/>
      <c r="AR213" s="137"/>
      <c r="AS213" s="137"/>
      <c r="AT213" s="137"/>
      <c r="AU213" s="137"/>
      <c r="AV213" s="137"/>
      <c r="AW213" s="137"/>
      <c r="AX213" s="137"/>
      <c r="AY213" s="152"/>
      <c r="AZ213" s="152"/>
      <c r="BA213" s="129"/>
      <c r="BB213" s="129"/>
      <c r="BC213" s="129"/>
      <c r="BD213" s="129"/>
      <c r="BE213" s="129"/>
      <c r="BF213" s="129"/>
      <c r="BG213" s="129"/>
      <c r="BH213" s="129"/>
      <c r="BI213" s="130"/>
      <c r="BJ213" s="157"/>
      <c r="BK213" s="137"/>
      <c r="BL213" s="137"/>
      <c r="BM213" s="137"/>
      <c r="BN213" s="137"/>
      <c r="BO213" s="137"/>
      <c r="BP213" s="137"/>
      <c r="BQ213" s="137"/>
      <c r="BR213" s="137"/>
      <c r="BS213" s="152"/>
      <c r="BT213" s="152"/>
      <c r="BU213" s="129"/>
      <c r="BV213" s="129"/>
      <c r="BW213" s="129"/>
      <c r="BX213" s="129"/>
      <c r="BY213" s="129"/>
      <c r="BZ213" s="129"/>
      <c r="CA213" s="129"/>
      <c r="CB213" s="129"/>
      <c r="CC213" s="130"/>
    </row>
    <row r="214" spans="2:81" ht="7.5" customHeight="1">
      <c r="B214" s="158"/>
      <c r="C214" s="139"/>
      <c r="D214" s="139"/>
      <c r="E214" s="139"/>
      <c r="F214" s="139"/>
      <c r="G214" s="139"/>
      <c r="H214" s="139"/>
      <c r="I214" s="139"/>
      <c r="J214" s="139"/>
      <c r="K214" s="152"/>
      <c r="L214" s="152"/>
      <c r="M214" s="131"/>
      <c r="N214" s="131"/>
      <c r="O214" s="131"/>
      <c r="P214" s="131"/>
      <c r="Q214" s="131"/>
      <c r="R214" s="131"/>
      <c r="S214" s="131"/>
      <c r="T214" s="131"/>
      <c r="U214" s="132"/>
      <c r="V214" s="158"/>
      <c r="W214" s="139"/>
      <c r="X214" s="139"/>
      <c r="Y214" s="139"/>
      <c r="Z214" s="139"/>
      <c r="AA214" s="139"/>
      <c r="AB214" s="139"/>
      <c r="AC214" s="139"/>
      <c r="AD214" s="139"/>
      <c r="AE214" s="152"/>
      <c r="AF214" s="152"/>
      <c r="AG214" s="131"/>
      <c r="AH214" s="131"/>
      <c r="AI214" s="131"/>
      <c r="AJ214" s="131"/>
      <c r="AK214" s="131"/>
      <c r="AL214" s="131"/>
      <c r="AM214" s="131"/>
      <c r="AN214" s="131"/>
      <c r="AO214" s="132"/>
      <c r="AP214" s="158"/>
      <c r="AQ214" s="139"/>
      <c r="AR214" s="139"/>
      <c r="AS214" s="139"/>
      <c r="AT214" s="139"/>
      <c r="AU214" s="139"/>
      <c r="AV214" s="139"/>
      <c r="AW214" s="139"/>
      <c r="AX214" s="139"/>
      <c r="AY214" s="152"/>
      <c r="AZ214" s="152"/>
      <c r="BA214" s="131"/>
      <c r="BB214" s="131"/>
      <c r="BC214" s="131"/>
      <c r="BD214" s="131"/>
      <c r="BE214" s="131"/>
      <c r="BF214" s="131"/>
      <c r="BG214" s="131"/>
      <c r="BH214" s="131"/>
      <c r="BI214" s="132"/>
      <c r="BJ214" s="158"/>
      <c r="BK214" s="139"/>
      <c r="BL214" s="139"/>
      <c r="BM214" s="139"/>
      <c r="BN214" s="139"/>
      <c r="BO214" s="139"/>
      <c r="BP214" s="139"/>
      <c r="BQ214" s="139"/>
      <c r="BR214" s="139"/>
      <c r="BS214" s="152"/>
      <c r="BT214" s="152"/>
      <c r="BU214" s="131"/>
      <c r="BV214" s="131"/>
      <c r="BW214" s="131"/>
      <c r="BX214" s="131"/>
      <c r="BY214" s="131"/>
      <c r="BZ214" s="131"/>
      <c r="CA214" s="131"/>
      <c r="CB214" s="131"/>
      <c r="CC214" s="132"/>
    </row>
    <row r="215" spans="2:81" ht="7.5" customHeight="1">
      <c r="B215" s="141"/>
      <c r="C215" s="129"/>
      <c r="D215" s="129"/>
      <c r="E215" s="129"/>
      <c r="F215" s="129"/>
      <c r="G215" s="129"/>
      <c r="H215" s="129"/>
      <c r="I215" s="129"/>
      <c r="J215" s="129"/>
      <c r="K215" s="152">
        <v>4</v>
      </c>
      <c r="L215" s="152"/>
      <c r="M215" s="137" t="s">
        <v>16</v>
      </c>
      <c r="N215" s="137"/>
      <c r="O215" s="137"/>
      <c r="P215" s="137"/>
      <c r="Q215" s="137"/>
      <c r="R215" s="137"/>
      <c r="S215" s="137"/>
      <c r="T215" s="137"/>
      <c r="U215" s="138"/>
      <c r="V215" s="141"/>
      <c r="W215" s="129"/>
      <c r="X215" s="129"/>
      <c r="Y215" s="129"/>
      <c r="Z215" s="129"/>
      <c r="AA215" s="129"/>
      <c r="AB215" s="129"/>
      <c r="AC215" s="129"/>
      <c r="AD215" s="129"/>
      <c r="AE215" s="152">
        <v>4</v>
      </c>
      <c r="AF215" s="152"/>
      <c r="AG215" s="137" t="s">
        <v>16</v>
      </c>
      <c r="AH215" s="137"/>
      <c r="AI215" s="137"/>
      <c r="AJ215" s="137"/>
      <c r="AK215" s="137"/>
      <c r="AL215" s="137"/>
      <c r="AM215" s="137"/>
      <c r="AN215" s="137"/>
      <c r="AO215" s="138"/>
      <c r="AP215" s="141"/>
      <c r="AQ215" s="129"/>
      <c r="AR215" s="129"/>
      <c r="AS215" s="129"/>
      <c r="AT215" s="129"/>
      <c r="AU215" s="129"/>
      <c r="AV215" s="129"/>
      <c r="AW215" s="129"/>
      <c r="AX215" s="129"/>
      <c r="AY215" s="152">
        <v>4</v>
      </c>
      <c r="AZ215" s="152"/>
      <c r="BA215" s="137" t="s">
        <v>16</v>
      </c>
      <c r="BB215" s="137"/>
      <c r="BC215" s="137"/>
      <c r="BD215" s="137"/>
      <c r="BE215" s="137"/>
      <c r="BF215" s="137"/>
      <c r="BG215" s="137"/>
      <c r="BH215" s="137"/>
      <c r="BI215" s="138"/>
      <c r="BJ215" s="141"/>
      <c r="BK215" s="129"/>
      <c r="BL215" s="129"/>
      <c r="BM215" s="129"/>
      <c r="BN215" s="129"/>
      <c r="BO215" s="129"/>
      <c r="BP215" s="129"/>
      <c r="BQ215" s="129"/>
      <c r="BR215" s="129"/>
      <c r="BS215" s="152">
        <v>4</v>
      </c>
      <c r="BT215" s="152"/>
      <c r="BU215" s="137" t="s">
        <v>16</v>
      </c>
      <c r="BV215" s="137"/>
      <c r="BW215" s="137"/>
      <c r="BX215" s="137"/>
      <c r="BY215" s="137"/>
      <c r="BZ215" s="137"/>
      <c r="CA215" s="137"/>
      <c r="CB215" s="137"/>
      <c r="CC215" s="138"/>
    </row>
    <row r="216" spans="2:81" ht="7.5" customHeight="1">
      <c r="B216" s="141"/>
      <c r="C216" s="129"/>
      <c r="D216" s="129"/>
      <c r="E216" s="129"/>
      <c r="F216" s="129"/>
      <c r="G216" s="129"/>
      <c r="H216" s="129"/>
      <c r="I216" s="129"/>
      <c r="J216" s="129"/>
      <c r="K216" s="152"/>
      <c r="L216" s="152"/>
      <c r="M216" s="137"/>
      <c r="N216" s="137"/>
      <c r="O216" s="137"/>
      <c r="P216" s="137"/>
      <c r="Q216" s="137"/>
      <c r="R216" s="137"/>
      <c r="S216" s="137"/>
      <c r="T216" s="137"/>
      <c r="U216" s="138"/>
      <c r="V216" s="141"/>
      <c r="W216" s="129"/>
      <c r="X216" s="129"/>
      <c r="Y216" s="129"/>
      <c r="Z216" s="129"/>
      <c r="AA216" s="129"/>
      <c r="AB216" s="129"/>
      <c r="AC216" s="129"/>
      <c r="AD216" s="129"/>
      <c r="AE216" s="152"/>
      <c r="AF216" s="152"/>
      <c r="AG216" s="137"/>
      <c r="AH216" s="137"/>
      <c r="AI216" s="137"/>
      <c r="AJ216" s="137"/>
      <c r="AK216" s="137"/>
      <c r="AL216" s="137"/>
      <c r="AM216" s="137"/>
      <c r="AN216" s="137"/>
      <c r="AO216" s="138"/>
      <c r="AP216" s="141"/>
      <c r="AQ216" s="129"/>
      <c r="AR216" s="129"/>
      <c r="AS216" s="129"/>
      <c r="AT216" s="129"/>
      <c r="AU216" s="129"/>
      <c r="AV216" s="129"/>
      <c r="AW216" s="129"/>
      <c r="AX216" s="129"/>
      <c r="AY216" s="152"/>
      <c r="AZ216" s="152"/>
      <c r="BA216" s="137"/>
      <c r="BB216" s="137"/>
      <c r="BC216" s="137"/>
      <c r="BD216" s="137"/>
      <c r="BE216" s="137"/>
      <c r="BF216" s="137"/>
      <c r="BG216" s="137"/>
      <c r="BH216" s="137"/>
      <c r="BI216" s="138"/>
      <c r="BJ216" s="141"/>
      <c r="BK216" s="129"/>
      <c r="BL216" s="129"/>
      <c r="BM216" s="129"/>
      <c r="BN216" s="129"/>
      <c r="BO216" s="129"/>
      <c r="BP216" s="129"/>
      <c r="BQ216" s="129"/>
      <c r="BR216" s="129"/>
      <c r="BS216" s="152"/>
      <c r="BT216" s="152"/>
      <c r="BU216" s="137"/>
      <c r="BV216" s="137"/>
      <c r="BW216" s="137"/>
      <c r="BX216" s="137"/>
      <c r="BY216" s="137"/>
      <c r="BZ216" s="137"/>
      <c r="CA216" s="137"/>
      <c r="CB216" s="137"/>
      <c r="CC216" s="138"/>
    </row>
    <row r="217" spans="2:81" ht="7.5" customHeight="1">
      <c r="B217" s="142"/>
      <c r="C217" s="131"/>
      <c r="D217" s="131"/>
      <c r="E217" s="131"/>
      <c r="F217" s="131"/>
      <c r="G217" s="131"/>
      <c r="H217" s="131"/>
      <c r="I217" s="131"/>
      <c r="J217" s="131"/>
      <c r="K217" s="152"/>
      <c r="L217" s="152"/>
      <c r="M217" s="139"/>
      <c r="N217" s="139"/>
      <c r="O217" s="139"/>
      <c r="P217" s="139"/>
      <c r="Q217" s="139"/>
      <c r="R217" s="139"/>
      <c r="S217" s="139"/>
      <c r="T217" s="139"/>
      <c r="U217" s="140"/>
      <c r="V217" s="142"/>
      <c r="W217" s="131"/>
      <c r="X217" s="131"/>
      <c r="Y217" s="131"/>
      <c r="Z217" s="131"/>
      <c r="AA217" s="131"/>
      <c r="AB217" s="131"/>
      <c r="AC217" s="131"/>
      <c r="AD217" s="131"/>
      <c r="AE217" s="152"/>
      <c r="AF217" s="152"/>
      <c r="AG217" s="139"/>
      <c r="AH217" s="139"/>
      <c r="AI217" s="139"/>
      <c r="AJ217" s="139"/>
      <c r="AK217" s="139"/>
      <c r="AL217" s="139"/>
      <c r="AM217" s="139"/>
      <c r="AN217" s="139"/>
      <c r="AO217" s="140"/>
      <c r="AP217" s="142"/>
      <c r="AQ217" s="131"/>
      <c r="AR217" s="131"/>
      <c r="AS217" s="131"/>
      <c r="AT217" s="131"/>
      <c r="AU217" s="131"/>
      <c r="AV217" s="131"/>
      <c r="AW217" s="131"/>
      <c r="AX217" s="131"/>
      <c r="AY217" s="152"/>
      <c r="AZ217" s="152"/>
      <c r="BA217" s="139"/>
      <c r="BB217" s="139"/>
      <c r="BC217" s="139"/>
      <c r="BD217" s="139"/>
      <c r="BE217" s="139"/>
      <c r="BF217" s="139"/>
      <c r="BG217" s="139"/>
      <c r="BH217" s="139"/>
      <c r="BI217" s="140"/>
      <c r="BJ217" s="142"/>
      <c r="BK217" s="131"/>
      <c r="BL217" s="131"/>
      <c r="BM217" s="131"/>
      <c r="BN217" s="131"/>
      <c r="BO217" s="131"/>
      <c r="BP217" s="131"/>
      <c r="BQ217" s="131"/>
      <c r="BR217" s="131"/>
      <c r="BS217" s="152"/>
      <c r="BT217" s="152"/>
      <c r="BU217" s="139"/>
      <c r="BV217" s="139"/>
      <c r="BW217" s="139"/>
      <c r="BX217" s="139"/>
      <c r="BY217" s="139"/>
      <c r="BZ217" s="139"/>
      <c r="CA217" s="139"/>
      <c r="CB217" s="139"/>
      <c r="CC217" s="140"/>
    </row>
    <row r="218" spans="2:81" ht="7.5" customHeight="1">
      <c r="B218" s="157" t="s">
        <v>16</v>
      </c>
      <c r="C218" s="137"/>
      <c r="D218" s="137"/>
      <c r="E218" s="137"/>
      <c r="F218" s="137"/>
      <c r="G218" s="137"/>
      <c r="H218" s="137"/>
      <c r="I218" s="137"/>
      <c r="J218" s="137"/>
      <c r="K218" s="152">
        <v>5</v>
      </c>
      <c r="L218" s="152"/>
      <c r="M218" s="129"/>
      <c r="N218" s="129"/>
      <c r="O218" s="129"/>
      <c r="P218" s="129"/>
      <c r="Q218" s="129"/>
      <c r="R218" s="129"/>
      <c r="S218" s="129"/>
      <c r="T218" s="129"/>
      <c r="U218" s="130"/>
      <c r="V218" s="157" t="s">
        <v>16</v>
      </c>
      <c r="W218" s="137"/>
      <c r="X218" s="137"/>
      <c r="Y218" s="137"/>
      <c r="Z218" s="137"/>
      <c r="AA218" s="137"/>
      <c r="AB218" s="137"/>
      <c r="AC218" s="137"/>
      <c r="AD218" s="137"/>
      <c r="AE218" s="152">
        <v>5</v>
      </c>
      <c r="AF218" s="152"/>
      <c r="AG218" s="129"/>
      <c r="AH218" s="129"/>
      <c r="AI218" s="129"/>
      <c r="AJ218" s="129"/>
      <c r="AK218" s="129"/>
      <c r="AL218" s="129"/>
      <c r="AM218" s="129"/>
      <c r="AN218" s="129"/>
      <c r="AO218" s="130"/>
      <c r="AP218" s="157" t="s">
        <v>16</v>
      </c>
      <c r="AQ218" s="137"/>
      <c r="AR218" s="137"/>
      <c r="AS218" s="137"/>
      <c r="AT218" s="137"/>
      <c r="AU218" s="137"/>
      <c r="AV218" s="137"/>
      <c r="AW218" s="137"/>
      <c r="AX218" s="137"/>
      <c r="AY218" s="152">
        <v>5</v>
      </c>
      <c r="AZ218" s="152"/>
      <c r="BA218" s="129"/>
      <c r="BB218" s="129"/>
      <c r="BC218" s="129"/>
      <c r="BD218" s="129"/>
      <c r="BE218" s="129"/>
      <c r="BF218" s="129"/>
      <c r="BG218" s="129"/>
      <c r="BH218" s="129"/>
      <c r="BI218" s="130"/>
      <c r="BJ218" s="157" t="s">
        <v>16</v>
      </c>
      <c r="BK218" s="137"/>
      <c r="BL218" s="137"/>
      <c r="BM218" s="137"/>
      <c r="BN218" s="137"/>
      <c r="BO218" s="137"/>
      <c r="BP218" s="137"/>
      <c r="BQ218" s="137"/>
      <c r="BR218" s="137"/>
      <c r="BS218" s="152">
        <v>5</v>
      </c>
      <c r="BT218" s="152"/>
      <c r="BU218" s="129"/>
      <c r="BV218" s="129"/>
      <c r="BW218" s="129"/>
      <c r="BX218" s="129"/>
      <c r="BY218" s="129"/>
      <c r="BZ218" s="129"/>
      <c r="CA218" s="129"/>
      <c r="CB218" s="129"/>
      <c r="CC218" s="130"/>
    </row>
    <row r="219" spans="2:81" ht="7.5" customHeight="1">
      <c r="B219" s="157"/>
      <c r="C219" s="137"/>
      <c r="D219" s="137"/>
      <c r="E219" s="137"/>
      <c r="F219" s="137"/>
      <c r="G219" s="137"/>
      <c r="H219" s="137"/>
      <c r="I219" s="137"/>
      <c r="J219" s="137"/>
      <c r="K219" s="152"/>
      <c r="L219" s="152"/>
      <c r="M219" s="129"/>
      <c r="N219" s="129"/>
      <c r="O219" s="129"/>
      <c r="P219" s="129"/>
      <c r="Q219" s="129"/>
      <c r="R219" s="129"/>
      <c r="S219" s="129"/>
      <c r="T219" s="129"/>
      <c r="U219" s="130"/>
      <c r="V219" s="157"/>
      <c r="W219" s="137"/>
      <c r="X219" s="137"/>
      <c r="Y219" s="137"/>
      <c r="Z219" s="137"/>
      <c r="AA219" s="137"/>
      <c r="AB219" s="137"/>
      <c r="AC219" s="137"/>
      <c r="AD219" s="137"/>
      <c r="AE219" s="152"/>
      <c r="AF219" s="152"/>
      <c r="AG219" s="129"/>
      <c r="AH219" s="129"/>
      <c r="AI219" s="129"/>
      <c r="AJ219" s="129"/>
      <c r="AK219" s="129"/>
      <c r="AL219" s="129"/>
      <c r="AM219" s="129"/>
      <c r="AN219" s="129"/>
      <c r="AO219" s="130"/>
      <c r="AP219" s="157"/>
      <c r="AQ219" s="137"/>
      <c r="AR219" s="137"/>
      <c r="AS219" s="137"/>
      <c r="AT219" s="137"/>
      <c r="AU219" s="137"/>
      <c r="AV219" s="137"/>
      <c r="AW219" s="137"/>
      <c r="AX219" s="137"/>
      <c r="AY219" s="152"/>
      <c r="AZ219" s="152"/>
      <c r="BA219" s="129"/>
      <c r="BB219" s="129"/>
      <c r="BC219" s="129"/>
      <c r="BD219" s="129"/>
      <c r="BE219" s="129"/>
      <c r="BF219" s="129"/>
      <c r="BG219" s="129"/>
      <c r="BH219" s="129"/>
      <c r="BI219" s="130"/>
      <c r="BJ219" s="157"/>
      <c r="BK219" s="137"/>
      <c r="BL219" s="137"/>
      <c r="BM219" s="137"/>
      <c r="BN219" s="137"/>
      <c r="BO219" s="137"/>
      <c r="BP219" s="137"/>
      <c r="BQ219" s="137"/>
      <c r="BR219" s="137"/>
      <c r="BS219" s="152"/>
      <c r="BT219" s="152"/>
      <c r="BU219" s="129"/>
      <c r="BV219" s="129"/>
      <c r="BW219" s="129"/>
      <c r="BX219" s="129"/>
      <c r="BY219" s="129"/>
      <c r="BZ219" s="129"/>
      <c r="CA219" s="129"/>
      <c r="CB219" s="129"/>
      <c r="CC219" s="130"/>
    </row>
    <row r="220" spans="2:81" ht="7.5" customHeight="1">
      <c r="B220" s="158"/>
      <c r="C220" s="139"/>
      <c r="D220" s="139"/>
      <c r="E220" s="139"/>
      <c r="F220" s="139"/>
      <c r="G220" s="139"/>
      <c r="H220" s="139"/>
      <c r="I220" s="139"/>
      <c r="J220" s="139"/>
      <c r="K220" s="152"/>
      <c r="L220" s="152"/>
      <c r="M220" s="131"/>
      <c r="N220" s="131"/>
      <c r="O220" s="131"/>
      <c r="P220" s="131"/>
      <c r="Q220" s="131"/>
      <c r="R220" s="131"/>
      <c r="S220" s="131"/>
      <c r="T220" s="131"/>
      <c r="U220" s="132"/>
      <c r="V220" s="158"/>
      <c r="W220" s="139"/>
      <c r="X220" s="139"/>
      <c r="Y220" s="139"/>
      <c r="Z220" s="139"/>
      <c r="AA220" s="139"/>
      <c r="AB220" s="139"/>
      <c r="AC220" s="139"/>
      <c r="AD220" s="139"/>
      <c r="AE220" s="152"/>
      <c r="AF220" s="152"/>
      <c r="AG220" s="131"/>
      <c r="AH220" s="131"/>
      <c r="AI220" s="131"/>
      <c r="AJ220" s="131"/>
      <c r="AK220" s="131"/>
      <c r="AL220" s="131"/>
      <c r="AM220" s="131"/>
      <c r="AN220" s="131"/>
      <c r="AO220" s="132"/>
      <c r="AP220" s="158"/>
      <c r="AQ220" s="139"/>
      <c r="AR220" s="139"/>
      <c r="AS220" s="139"/>
      <c r="AT220" s="139"/>
      <c r="AU220" s="139"/>
      <c r="AV220" s="139"/>
      <c r="AW220" s="139"/>
      <c r="AX220" s="139"/>
      <c r="AY220" s="152"/>
      <c r="AZ220" s="152"/>
      <c r="BA220" s="131"/>
      <c r="BB220" s="131"/>
      <c r="BC220" s="131"/>
      <c r="BD220" s="131"/>
      <c r="BE220" s="131"/>
      <c r="BF220" s="131"/>
      <c r="BG220" s="131"/>
      <c r="BH220" s="131"/>
      <c r="BI220" s="132"/>
      <c r="BJ220" s="158"/>
      <c r="BK220" s="139"/>
      <c r="BL220" s="139"/>
      <c r="BM220" s="139"/>
      <c r="BN220" s="139"/>
      <c r="BO220" s="139"/>
      <c r="BP220" s="139"/>
      <c r="BQ220" s="139"/>
      <c r="BR220" s="139"/>
      <c r="BS220" s="152"/>
      <c r="BT220" s="152"/>
      <c r="BU220" s="131"/>
      <c r="BV220" s="131"/>
      <c r="BW220" s="131"/>
      <c r="BX220" s="131"/>
      <c r="BY220" s="131"/>
      <c r="BZ220" s="131"/>
      <c r="CA220" s="131"/>
      <c r="CB220" s="131"/>
      <c r="CC220" s="132"/>
    </row>
    <row r="221" spans="2:81" ht="7.5" customHeight="1">
      <c r="B221" s="133" t="s">
        <v>17</v>
      </c>
      <c r="C221" s="134"/>
      <c r="D221" s="134"/>
      <c r="E221" s="134"/>
      <c r="F221" s="134"/>
      <c r="G221" s="134"/>
      <c r="H221" s="134"/>
      <c r="I221" s="134"/>
      <c r="J221" s="134"/>
      <c r="K221" s="128" t="s">
        <v>4</v>
      </c>
      <c r="L221" s="128"/>
      <c r="M221" s="129"/>
      <c r="N221" s="129"/>
      <c r="O221" s="129"/>
      <c r="P221" s="129"/>
      <c r="Q221" s="129"/>
      <c r="R221" s="129"/>
      <c r="S221" s="129"/>
      <c r="T221" s="129"/>
      <c r="U221" s="130"/>
      <c r="V221" s="133" t="s">
        <v>17</v>
      </c>
      <c r="W221" s="134"/>
      <c r="X221" s="134"/>
      <c r="Y221" s="134"/>
      <c r="Z221" s="134"/>
      <c r="AA221" s="134"/>
      <c r="AB221" s="134"/>
      <c r="AC221" s="134"/>
      <c r="AD221" s="134"/>
      <c r="AE221" s="128" t="s">
        <v>4</v>
      </c>
      <c r="AF221" s="128"/>
      <c r="AG221" s="129"/>
      <c r="AH221" s="129"/>
      <c r="AI221" s="129"/>
      <c r="AJ221" s="129"/>
      <c r="AK221" s="129"/>
      <c r="AL221" s="129"/>
      <c r="AM221" s="129"/>
      <c r="AN221" s="129"/>
      <c r="AO221" s="130"/>
      <c r="AP221" s="133" t="s">
        <v>17</v>
      </c>
      <c r="AQ221" s="134"/>
      <c r="AR221" s="134"/>
      <c r="AS221" s="134"/>
      <c r="AT221" s="134"/>
      <c r="AU221" s="134"/>
      <c r="AV221" s="134"/>
      <c r="AW221" s="134"/>
      <c r="AX221" s="134"/>
      <c r="AY221" s="128" t="s">
        <v>4</v>
      </c>
      <c r="AZ221" s="128"/>
      <c r="BA221" s="129"/>
      <c r="BB221" s="129"/>
      <c r="BC221" s="129"/>
      <c r="BD221" s="129"/>
      <c r="BE221" s="129"/>
      <c r="BF221" s="129"/>
      <c r="BG221" s="129"/>
      <c r="BH221" s="129"/>
      <c r="BI221" s="130"/>
      <c r="BJ221" s="133" t="s">
        <v>17</v>
      </c>
      <c r="BK221" s="134"/>
      <c r="BL221" s="134"/>
      <c r="BM221" s="134"/>
      <c r="BN221" s="134"/>
      <c r="BO221" s="134"/>
      <c r="BP221" s="134"/>
      <c r="BQ221" s="134"/>
      <c r="BR221" s="134"/>
      <c r="BS221" s="128" t="s">
        <v>4</v>
      </c>
      <c r="BT221" s="128"/>
      <c r="BU221" s="129"/>
      <c r="BV221" s="129"/>
      <c r="BW221" s="129"/>
      <c r="BX221" s="129"/>
      <c r="BY221" s="129"/>
      <c r="BZ221" s="129"/>
      <c r="CA221" s="129"/>
      <c r="CB221" s="129"/>
      <c r="CC221" s="130"/>
    </row>
    <row r="222" spans="2:81" ht="7.5" customHeight="1">
      <c r="B222" s="133"/>
      <c r="C222" s="134"/>
      <c r="D222" s="134"/>
      <c r="E222" s="134"/>
      <c r="F222" s="134"/>
      <c r="G222" s="134"/>
      <c r="H222" s="134"/>
      <c r="I222" s="134"/>
      <c r="J222" s="134"/>
      <c r="K222" s="128"/>
      <c r="L222" s="128"/>
      <c r="M222" s="129"/>
      <c r="N222" s="129"/>
      <c r="O222" s="129"/>
      <c r="P222" s="129"/>
      <c r="Q222" s="129"/>
      <c r="R222" s="129"/>
      <c r="S222" s="129"/>
      <c r="T222" s="129"/>
      <c r="U222" s="130"/>
      <c r="V222" s="133"/>
      <c r="W222" s="134"/>
      <c r="X222" s="134"/>
      <c r="Y222" s="134"/>
      <c r="Z222" s="134"/>
      <c r="AA222" s="134"/>
      <c r="AB222" s="134"/>
      <c r="AC222" s="134"/>
      <c r="AD222" s="134"/>
      <c r="AE222" s="128"/>
      <c r="AF222" s="128"/>
      <c r="AG222" s="129"/>
      <c r="AH222" s="129"/>
      <c r="AI222" s="129"/>
      <c r="AJ222" s="129"/>
      <c r="AK222" s="129"/>
      <c r="AL222" s="129"/>
      <c r="AM222" s="129"/>
      <c r="AN222" s="129"/>
      <c r="AO222" s="130"/>
      <c r="AP222" s="133"/>
      <c r="AQ222" s="134"/>
      <c r="AR222" s="134"/>
      <c r="AS222" s="134"/>
      <c r="AT222" s="134"/>
      <c r="AU222" s="134"/>
      <c r="AV222" s="134"/>
      <c r="AW222" s="134"/>
      <c r="AX222" s="134"/>
      <c r="AY222" s="128"/>
      <c r="AZ222" s="128"/>
      <c r="BA222" s="129"/>
      <c r="BB222" s="129"/>
      <c r="BC222" s="129"/>
      <c r="BD222" s="129"/>
      <c r="BE222" s="129"/>
      <c r="BF222" s="129"/>
      <c r="BG222" s="129"/>
      <c r="BH222" s="129"/>
      <c r="BI222" s="130"/>
      <c r="BJ222" s="133"/>
      <c r="BK222" s="134"/>
      <c r="BL222" s="134"/>
      <c r="BM222" s="134"/>
      <c r="BN222" s="134"/>
      <c r="BO222" s="134"/>
      <c r="BP222" s="134"/>
      <c r="BQ222" s="134"/>
      <c r="BR222" s="134"/>
      <c r="BS222" s="128"/>
      <c r="BT222" s="128"/>
      <c r="BU222" s="129"/>
      <c r="BV222" s="129"/>
      <c r="BW222" s="129"/>
      <c r="BX222" s="129"/>
      <c r="BY222" s="129"/>
      <c r="BZ222" s="129"/>
      <c r="CA222" s="129"/>
      <c r="CB222" s="129"/>
      <c r="CC222" s="130"/>
    </row>
    <row r="223" spans="2:81" ht="7.5" customHeight="1">
      <c r="B223" s="133"/>
      <c r="C223" s="134"/>
      <c r="D223" s="134"/>
      <c r="E223" s="134"/>
      <c r="F223" s="134"/>
      <c r="G223" s="134"/>
      <c r="H223" s="134"/>
      <c r="I223" s="134"/>
      <c r="J223" s="134"/>
      <c r="K223" s="128"/>
      <c r="L223" s="128"/>
      <c r="M223" s="129"/>
      <c r="N223" s="129"/>
      <c r="O223" s="129"/>
      <c r="P223" s="129"/>
      <c r="Q223" s="129"/>
      <c r="R223" s="129"/>
      <c r="S223" s="129"/>
      <c r="T223" s="129"/>
      <c r="U223" s="130"/>
      <c r="V223" s="133"/>
      <c r="W223" s="134"/>
      <c r="X223" s="134"/>
      <c r="Y223" s="134"/>
      <c r="Z223" s="134"/>
      <c r="AA223" s="134"/>
      <c r="AB223" s="134"/>
      <c r="AC223" s="134"/>
      <c r="AD223" s="134"/>
      <c r="AE223" s="128"/>
      <c r="AF223" s="128"/>
      <c r="AG223" s="129"/>
      <c r="AH223" s="129"/>
      <c r="AI223" s="129"/>
      <c r="AJ223" s="129"/>
      <c r="AK223" s="129"/>
      <c r="AL223" s="129"/>
      <c r="AM223" s="129"/>
      <c r="AN223" s="129"/>
      <c r="AO223" s="130"/>
      <c r="AP223" s="133"/>
      <c r="AQ223" s="134"/>
      <c r="AR223" s="134"/>
      <c r="AS223" s="134"/>
      <c r="AT223" s="134"/>
      <c r="AU223" s="134"/>
      <c r="AV223" s="134"/>
      <c r="AW223" s="134"/>
      <c r="AX223" s="134"/>
      <c r="AY223" s="128"/>
      <c r="AZ223" s="128"/>
      <c r="BA223" s="129"/>
      <c r="BB223" s="129"/>
      <c r="BC223" s="129"/>
      <c r="BD223" s="129"/>
      <c r="BE223" s="129"/>
      <c r="BF223" s="129"/>
      <c r="BG223" s="129"/>
      <c r="BH223" s="129"/>
      <c r="BI223" s="130"/>
      <c r="BJ223" s="133"/>
      <c r="BK223" s="134"/>
      <c r="BL223" s="134"/>
      <c r="BM223" s="134"/>
      <c r="BN223" s="134"/>
      <c r="BO223" s="134"/>
      <c r="BP223" s="134"/>
      <c r="BQ223" s="134"/>
      <c r="BR223" s="134"/>
      <c r="BS223" s="128"/>
      <c r="BT223" s="128"/>
      <c r="BU223" s="129"/>
      <c r="BV223" s="129"/>
      <c r="BW223" s="129"/>
      <c r="BX223" s="129"/>
      <c r="BY223" s="129"/>
      <c r="BZ223" s="129"/>
      <c r="CA223" s="129"/>
      <c r="CB223" s="129"/>
      <c r="CC223" s="130"/>
    </row>
    <row r="224" spans="2:81" ht="7.5" customHeight="1">
      <c r="B224" s="135"/>
      <c r="C224" s="136"/>
      <c r="D224" s="136"/>
      <c r="E224" s="136"/>
      <c r="F224" s="136"/>
      <c r="G224" s="136"/>
      <c r="H224" s="136"/>
      <c r="I224" s="136"/>
      <c r="J224" s="136"/>
      <c r="K224" s="128"/>
      <c r="L224" s="128"/>
      <c r="M224" s="131"/>
      <c r="N224" s="131"/>
      <c r="O224" s="131"/>
      <c r="P224" s="131"/>
      <c r="Q224" s="131"/>
      <c r="R224" s="131"/>
      <c r="S224" s="131"/>
      <c r="T224" s="131"/>
      <c r="U224" s="132"/>
      <c r="V224" s="135"/>
      <c r="W224" s="136"/>
      <c r="X224" s="136"/>
      <c r="Y224" s="136"/>
      <c r="Z224" s="136"/>
      <c r="AA224" s="136"/>
      <c r="AB224" s="136"/>
      <c r="AC224" s="136"/>
      <c r="AD224" s="136"/>
      <c r="AE224" s="128"/>
      <c r="AF224" s="128"/>
      <c r="AG224" s="131"/>
      <c r="AH224" s="131"/>
      <c r="AI224" s="131"/>
      <c r="AJ224" s="131"/>
      <c r="AK224" s="131"/>
      <c r="AL224" s="131"/>
      <c r="AM224" s="131"/>
      <c r="AN224" s="131"/>
      <c r="AO224" s="132"/>
      <c r="AP224" s="135"/>
      <c r="AQ224" s="136"/>
      <c r="AR224" s="136"/>
      <c r="AS224" s="136"/>
      <c r="AT224" s="136"/>
      <c r="AU224" s="136"/>
      <c r="AV224" s="136"/>
      <c r="AW224" s="136"/>
      <c r="AX224" s="136"/>
      <c r="AY224" s="128"/>
      <c r="AZ224" s="128"/>
      <c r="BA224" s="131"/>
      <c r="BB224" s="131"/>
      <c r="BC224" s="131"/>
      <c r="BD224" s="131"/>
      <c r="BE224" s="131"/>
      <c r="BF224" s="131"/>
      <c r="BG224" s="131"/>
      <c r="BH224" s="131"/>
      <c r="BI224" s="132"/>
      <c r="BJ224" s="135"/>
      <c r="BK224" s="136"/>
      <c r="BL224" s="136"/>
      <c r="BM224" s="136"/>
      <c r="BN224" s="136"/>
      <c r="BO224" s="136"/>
      <c r="BP224" s="136"/>
      <c r="BQ224" s="136"/>
      <c r="BR224" s="136"/>
      <c r="BS224" s="128"/>
      <c r="BT224" s="128"/>
      <c r="BU224" s="131"/>
      <c r="BV224" s="131"/>
      <c r="BW224" s="131"/>
      <c r="BX224" s="131"/>
      <c r="BY224" s="131"/>
      <c r="BZ224" s="131"/>
      <c r="CA224" s="131"/>
      <c r="CB224" s="131"/>
      <c r="CC224" s="132"/>
    </row>
    <row r="225" spans="2:81" ht="7.5" customHeight="1">
      <c r="B225" s="4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53"/>
      <c r="V225" s="4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53"/>
      <c r="AP225" s="47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53"/>
      <c r="BJ225" s="47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53"/>
    </row>
    <row r="226" spans="2:81" ht="7.5" customHeight="1">
      <c r="B226" s="126">
        <f>'Tabula-8'!$B$26</f>
        <v>43741</v>
      </c>
      <c r="C226" s="127"/>
      <c r="D226" s="127"/>
      <c r="E226" s="127"/>
      <c r="F226" s="127"/>
      <c r="G226" s="127"/>
      <c r="H226" s="43"/>
      <c r="I226" s="43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53"/>
      <c r="V226" s="126">
        <f>'Tabula-8'!$B$26</f>
        <v>43741</v>
      </c>
      <c r="W226" s="127"/>
      <c r="X226" s="127"/>
      <c r="Y226" s="127"/>
      <c r="Z226" s="127"/>
      <c r="AA226" s="127"/>
      <c r="AB226" s="43"/>
      <c r="AC226" s="43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53"/>
      <c r="AP226" s="126">
        <f>'Tabula-8'!$B$26</f>
        <v>43741</v>
      </c>
      <c r="AQ226" s="127"/>
      <c r="AR226" s="127"/>
      <c r="AS226" s="127"/>
      <c r="AT226" s="127"/>
      <c r="AU226" s="127"/>
      <c r="AV226" s="43"/>
      <c r="AW226" s="43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53"/>
      <c r="BJ226" s="126">
        <f>'Tabula-8'!$B$26</f>
        <v>43741</v>
      </c>
      <c r="BK226" s="127"/>
      <c r="BL226" s="127"/>
      <c r="BM226" s="127"/>
      <c r="BN226" s="127"/>
      <c r="BO226" s="127"/>
      <c r="BP226" s="43"/>
      <c r="BQ226" s="43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53"/>
    </row>
    <row r="227" spans="2:81" ht="7.5" customHeight="1">
      <c r="B227" s="126"/>
      <c r="C227" s="127"/>
      <c r="D227" s="127"/>
      <c r="E227" s="127"/>
      <c r="F227" s="127"/>
      <c r="G227" s="127"/>
      <c r="H227" s="43"/>
      <c r="I227" s="43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53"/>
      <c r="V227" s="126"/>
      <c r="W227" s="127"/>
      <c r="X227" s="127"/>
      <c r="Y227" s="127"/>
      <c r="Z227" s="127"/>
      <c r="AA227" s="127"/>
      <c r="AB227" s="43"/>
      <c r="AC227" s="43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53"/>
      <c r="AP227" s="126"/>
      <c r="AQ227" s="127"/>
      <c r="AR227" s="127"/>
      <c r="AS227" s="127"/>
      <c r="AT227" s="127"/>
      <c r="AU227" s="127"/>
      <c r="AV227" s="43"/>
      <c r="AW227" s="43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53"/>
      <c r="BJ227" s="126"/>
      <c r="BK227" s="127"/>
      <c r="BL227" s="127"/>
      <c r="BM227" s="127"/>
      <c r="BN227" s="127"/>
      <c r="BO227" s="127"/>
      <c r="BP227" s="43"/>
      <c r="BQ227" s="43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53"/>
    </row>
    <row r="228" spans="2:81" ht="7.5" customHeight="1">
      <c r="B228" s="54"/>
      <c r="C228" s="55"/>
      <c r="D228" s="55"/>
      <c r="E228" s="55"/>
      <c r="F228" s="55"/>
      <c r="G228" s="55"/>
      <c r="H228" s="56"/>
      <c r="I228" s="56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8"/>
      <c r="V228" s="54"/>
      <c r="W228" s="55"/>
      <c r="X228" s="55"/>
      <c r="Y228" s="55"/>
      <c r="Z228" s="55"/>
      <c r="AA228" s="55"/>
      <c r="AB228" s="56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8"/>
      <c r="AP228" s="54"/>
      <c r="AQ228" s="55"/>
      <c r="AR228" s="55"/>
      <c r="AS228" s="55"/>
      <c r="AT228" s="55"/>
      <c r="AU228" s="55"/>
      <c r="AV228" s="56"/>
      <c r="AW228" s="56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8"/>
      <c r="BJ228" s="54"/>
      <c r="BK228" s="55"/>
      <c r="BL228" s="55"/>
      <c r="BM228" s="55"/>
      <c r="BN228" s="55"/>
      <c r="BO228" s="55"/>
      <c r="BP228" s="56"/>
      <c r="BQ228" s="56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8"/>
    </row>
    <row r="230" spans="2:81" ht="7.5" customHeight="1">
      <c r="B230" s="164" t="str">
        <f>'Tabula-8'!$A$1</f>
        <v>Rīgas sieviešu dubultspēļu čempionāts</v>
      </c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6"/>
      <c r="V230" s="164" t="str">
        <f>'Tabula-8'!$A$1</f>
        <v>Rīgas sieviešu dubultspēļu čempionāts</v>
      </c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6"/>
      <c r="AP230" s="164" t="str">
        <f>'Tabula-8'!$A$1</f>
        <v>Rīgas sieviešu dubultspēļu čempionāts</v>
      </c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6"/>
      <c r="BJ230" s="164" t="str">
        <f>'Tabula-8'!$A$1</f>
        <v>Rīgas sieviešu dubultspēļu čempionāts</v>
      </c>
      <c r="BK230" s="165"/>
      <c r="BL230" s="165"/>
      <c r="BM230" s="165"/>
      <c r="BN230" s="165"/>
      <c r="BO230" s="165"/>
      <c r="BP230" s="165"/>
      <c r="BQ230" s="165"/>
      <c r="BR230" s="165"/>
      <c r="BS230" s="165"/>
      <c r="BT230" s="165"/>
      <c r="BU230" s="165"/>
      <c r="BV230" s="165"/>
      <c r="BW230" s="165"/>
      <c r="BX230" s="165"/>
      <c r="BY230" s="165"/>
      <c r="BZ230" s="165"/>
      <c r="CA230" s="165"/>
      <c r="CB230" s="165"/>
      <c r="CC230" s="166"/>
    </row>
    <row r="231" spans="2:81" ht="7.5" customHeight="1">
      <c r="B231" s="167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9"/>
      <c r="V231" s="167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9"/>
      <c r="AP231" s="167"/>
      <c r="AQ231" s="168"/>
      <c r="AR231" s="168"/>
      <c r="AS231" s="168"/>
      <c r="AT231" s="168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9"/>
      <c r="BJ231" s="167"/>
      <c r="BK231" s="168"/>
      <c r="BL231" s="168"/>
      <c r="BM231" s="168"/>
      <c r="BN231" s="168"/>
      <c r="BO231" s="168"/>
      <c r="BP231" s="168"/>
      <c r="BQ231" s="168"/>
      <c r="BR231" s="168"/>
      <c r="BS231" s="168"/>
      <c r="BT231" s="168"/>
      <c r="BU231" s="168"/>
      <c r="BV231" s="168"/>
      <c r="BW231" s="168"/>
      <c r="BX231" s="168"/>
      <c r="BY231" s="168"/>
      <c r="BZ231" s="168"/>
      <c r="CA231" s="168"/>
      <c r="CB231" s="168"/>
      <c r="CC231" s="169"/>
    </row>
    <row r="232" spans="2:81" ht="7.5" customHeight="1">
      <c r="B232" s="167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9"/>
      <c r="V232" s="167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9"/>
      <c r="AP232" s="167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I232" s="169"/>
      <c r="BJ232" s="167"/>
      <c r="BK232" s="168"/>
      <c r="BL232" s="168"/>
      <c r="BM232" s="168"/>
      <c r="BN232" s="168"/>
      <c r="BO232" s="168"/>
      <c r="BP232" s="168"/>
      <c r="BQ232" s="168"/>
      <c r="BR232" s="168"/>
      <c r="BS232" s="168"/>
      <c r="BT232" s="168"/>
      <c r="BU232" s="168"/>
      <c r="BV232" s="168"/>
      <c r="BW232" s="168"/>
      <c r="BX232" s="168"/>
      <c r="BY232" s="168"/>
      <c r="BZ232" s="168"/>
      <c r="CA232" s="168"/>
      <c r="CB232" s="168"/>
      <c r="CC232" s="169"/>
    </row>
    <row r="233" spans="2:81" ht="7.5" customHeight="1">
      <c r="B233" s="4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46"/>
      <c r="V233" s="4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46"/>
      <c r="AP233" s="45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46"/>
      <c r="BJ233" s="45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46"/>
    </row>
    <row r="234" spans="2:81" ht="7.5" customHeight="1">
      <c r="B234" s="150" t="s">
        <v>18</v>
      </c>
      <c r="C234" s="146"/>
      <c r="D234" s="146"/>
      <c r="E234" s="146"/>
      <c r="F234" s="146"/>
      <c r="G234" s="144">
        <v>7</v>
      </c>
      <c r="H234" s="144"/>
      <c r="I234" s="144"/>
      <c r="J234" s="35"/>
      <c r="K234" s="35"/>
      <c r="L234" s="42"/>
      <c r="M234" s="35"/>
      <c r="N234" s="146" t="s">
        <v>19</v>
      </c>
      <c r="O234" s="146"/>
      <c r="P234" s="146"/>
      <c r="Q234" s="146"/>
      <c r="R234" s="146"/>
      <c r="S234" s="144">
        <v>1</v>
      </c>
      <c r="T234" s="144"/>
      <c r="U234" s="148"/>
      <c r="V234" s="150" t="s">
        <v>18</v>
      </c>
      <c r="W234" s="146"/>
      <c r="X234" s="146"/>
      <c r="Y234" s="146"/>
      <c r="Z234" s="146"/>
      <c r="AA234" s="144">
        <v>7</v>
      </c>
      <c r="AB234" s="144"/>
      <c r="AC234" s="144"/>
      <c r="AD234" s="35"/>
      <c r="AE234" s="35"/>
      <c r="AF234" s="42"/>
      <c r="AG234" s="35"/>
      <c r="AH234" s="146" t="s">
        <v>19</v>
      </c>
      <c r="AI234" s="146"/>
      <c r="AJ234" s="146"/>
      <c r="AK234" s="146"/>
      <c r="AL234" s="146"/>
      <c r="AM234" s="144">
        <v>2</v>
      </c>
      <c r="AN234" s="144"/>
      <c r="AO234" s="148"/>
      <c r="AP234" s="150" t="s">
        <v>18</v>
      </c>
      <c r="AQ234" s="146"/>
      <c r="AR234" s="146"/>
      <c r="AS234" s="146"/>
      <c r="AT234" s="146"/>
      <c r="AU234" s="144">
        <v>7</v>
      </c>
      <c r="AV234" s="144"/>
      <c r="AW234" s="144"/>
      <c r="AX234" s="35"/>
      <c r="AY234" s="35"/>
      <c r="AZ234" s="42"/>
      <c r="BA234" s="35"/>
      <c r="BB234" s="146" t="s">
        <v>19</v>
      </c>
      <c r="BC234" s="146"/>
      <c r="BD234" s="146"/>
      <c r="BE234" s="146"/>
      <c r="BF234" s="146"/>
      <c r="BG234" s="144">
        <v>3</v>
      </c>
      <c r="BH234" s="144"/>
      <c r="BI234" s="148"/>
      <c r="BJ234" s="150" t="s">
        <v>18</v>
      </c>
      <c r="BK234" s="146"/>
      <c r="BL234" s="146"/>
      <c r="BM234" s="146"/>
      <c r="BN234" s="146"/>
      <c r="BO234" s="144">
        <v>7</v>
      </c>
      <c r="BP234" s="144"/>
      <c r="BQ234" s="144"/>
      <c r="BR234" s="35"/>
      <c r="BS234" s="35"/>
      <c r="BT234" s="42"/>
      <c r="BU234" s="35"/>
      <c r="BV234" s="146" t="s">
        <v>19</v>
      </c>
      <c r="BW234" s="146"/>
      <c r="BX234" s="146"/>
      <c r="BY234" s="146"/>
      <c r="BZ234" s="146"/>
      <c r="CA234" s="144">
        <v>4</v>
      </c>
      <c r="CB234" s="144"/>
      <c r="CC234" s="148"/>
    </row>
    <row r="235" spans="2:81" ht="7.5" customHeight="1">
      <c r="B235" s="151"/>
      <c r="C235" s="147"/>
      <c r="D235" s="147"/>
      <c r="E235" s="147"/>
      <c r="F235" s="147"/>
      <c r="G235" s="145"/>
      <c r="H235" s="145"/>
      <c r="I235" s="145"/>
      <c r="J235" s="35"/>
      <c r="K235" s="35"/>
      <c r="L235" s="35"/>
      <c r="M235" s="35"/>
      <c r="N235" s="147"/>
      <c r="O235" s="147"/>
      <c r="P235" s="147"/>
      <c r="Q235" s="147"/>
      <c r="R235" s="147"/>
      <c r="S235" s="145"/>
      <c r="T235" s="145"/>
      <c r="U235" s="149"/>
      <c r="V235" s="151"/>
      <c r="W235" s="147"/>
      <c r="X235" s="147"/>
      <c r="Y235" s="147"/>
      <c r="Z235" s="147"/>
      <c r="AA235" s="145"/>
      <c r="AB235" s="145"/>
      <c r="AC235" s="145"/>
      <c r="AD235" s="35"/>
      <c r="AE235" s="35"/>
      <c r="AF235" s="35"/>
      <c r="AG235" s="35"/>
      <c r="AH235" s="147"/>
      <c r="AI235" s="147"/>
      <c r="AJ235" s="147"/>
      <c r="AK235" s="147"/>
      <c r="AL235" s="147"/>
      <c r="AM235" s="145"/>
      <c r="AN235" s="145"/>
      <c r="AO235" s="149"/>
      <c r="AP235" s="151"/>
      <c r="AQ235" s="147"/>
      <c r="AR235" s="147"/>
      <c r="AS235" s="147"/>
      <c r="AT235" s="147"/>
      <c r="AU235" s="145"/>
      <c r="AV235" s="145"/>
      <c r="AW235" s="145"/>
      <c r="AX235" s="35"/>
      <c r="AY235" s="35"/>
      <c r="AZ235" s="35"/>
      <c r="BA235" s="35"/>
      <c r="BB235" s="147"/>
      <c r="BC235" s="147"/>
      <c r="BD235" s="147"/>
      <c r="BE235" s="147"/>
      <c r="BF235" s="147"/>
      <c r="BG235" s="145"/>
      <c r="BH235" s="145"/>
      <c r="BI235" s="149"/>
      <c r="BJ235" s="151"/>
      <c r="BK235" s="147"/>
      <c r="BL235" s="147"/>
      <c r="BM235" s="147"/>
      <c r="BN235" s="147"/>
      <c r="BO235" s="145"/>
      <c r="BP235" s="145"/>
      <c r="BQ235" s="145"/>
      <c r="BR235" s="35"/>
      <c r="BS235" s="35"/>
      <c r="BT235" s="35"/>
      <c r="BU235" s="35"/>
      <c r="BV235" s="147"/>
      <c r="BW235" s="147"/>
      <c r="BX235" s="147"/>
      <c r="BY235" s="147"/>
      <c r="BZ235" s="147"/>
      <c r="CA235" s="145"/>
      <c r="CB235" s="145"/>
      <c r="CC235" s="149"/>
    </row>
    <row r="236" spans="2:81" ht="7.5" customHeight="1">
      <c r="B236" s="47"/>
      <c r="C236" s="36"/>
      <c r="D236" s="36"/>
      <c r="E236" s="36"/>
      <c r="F236" s="36"/>
      <c r="G236" s="36"/>
      <c r="H236" s="36"/>
      <c r="I236" s="36"/>
      <c r="J236" s="37"/>
      <c r="K236" s="37"/>
      <c r="L236" s="37"/>
      <c r="M236" s="37"/>
      <c r="N236" s="36"/>
      <c r="O236" s="36"/>
      <c r="P236" s="38"/>
      <c r="Q236" s="38"/>
      <c r="R236" s="38"/>
      <c r="S236" s="38"/>
      <c r="T236" s="38"/>
      <c r="U236" s="48"/>
      <c r="V236" s="47"/>
      <c r="W236" s="36"/>
      <c r="X236" s="36"/>
      <c r="Y236" s="36"/>
      <c r="Z236" s="36"/>
      <c r="AA236" s="36"/>
      <c r="AB236" s="36"/>
      <c r="AC236" s="36"/>
      <c r="AD236" s="37"/>
      <c r="AE236" s="37"/>
      <c r="AF236" s="37"/>
      <c r="AG236" s="37"/>
      <c r="AH236" s="36"/>
      <c r="AI236" s="36"/>
      <c r="AJ236" s="38"/>
      <c r="AK236" s="38"/>
      <c r="AL236" s="38"/>
      <c r="AM236" s="38"/>
      <c r="AN236" s="38"/>
      <c r="AO236" s="48"/>
      <c r="AP236" s="47"/>
      <c r="AQ236" s="36"/>
      <c r="AR236" s="36"/>
      <c r="AS236" s="36"/>
      <c r="AT236" s="36"/>
      <c r="AU236" s="36"/>
      <c r="AV236" s="36"/>
      <c r="AW236" s="36"/>
      <c r="AX236" s="37"/>
      <c r="AY236" s="37"/>
      <c r="AZ236" s="37"/>
      <c r="BA236" s="37"/>
      <c r="BB236" s="36"/>
      <c r="BC236" s="36"/>
      <c r="BD236" s="38"/>
      <c r="BE236" s="38"/>
      <c r="BF236" s="38"/>
      <c r="BG236" s="38"/>
      <c r="BH236" s="38"/>
      <c r="BI236" s="48"/>
      <c r="BJ236" s="47"/>
      <c r="BK236" s="36"/>
      <c r="BL236" s="36"/>
      <c r="BM236" s="36"/>
      <c r="BN236" s="36"/>
      <c r="BO236" s="36"/>
      <c r="BP236" s="36"/>
      <c r="BQ236" s="36"/>
      <c r="BR236" s="37"/>
      <c r="BS236" s="37"/>
      <c r="BT236" s="37"/>
      <c r="BU236" s="37"/>
      <c r="BV236" s="36"/>
      <c r="BW236" s="36"/>
      <c r="BX236" s="38"/>
      <c r="BY236" s="38"/>
      <c r="BZ236" s="38"/>
      <c r="CA236" s="38"/>
      <c r="CB236" s="38"/>
      <c r="CC236" s="48"/>
    </row>
    <row r="237" spans="2:81" ht="7.5" customHeight="1">
      <c r="B237" s="47"/>
      <c r="C237" s="36"/>
      <c r="D237" s="36"/>
      <c r="E237" s="36"/>
      <c r="F237" s="36"/>
      <c r="G237" s="36"/>
      <c r="H237" s="153">
        <v>7</v>
      </c>
      <c r="I237" s="153"/>
      <c r="J237" s="153"/>
      <c r="K237" s="155" t="s">
        <v>4</v>
      </c>
      <c r="L237" s="155"/>
      <c r="M237" s="153">
        <v>1</v>
      </c>
      <c r="N237" s="153"/>
      <c r="O237" s="153"/>
      <c r="P237" s="38"/>
      <c r="Q237" s="38"/>
      <c r="R237" s="38"/>
      <c r="S237" s="38"/>
      <c r="T237" s="38"/>
      <c r="U237" s="48"/>
      <c r="V237" s="47"/>
      <c r="W237" s="36"/>
      <c r="X237" s="36"/>
      <c r="Y237" s="36"/>
      <c r="Z237" s="36"/>
      <c r="AA237" s="36"/>
      <c r="AB237" s="153">
        <v>5</v>
      </c>
      <c r="AC237" s="153"/>
      <c r="AD237" s="153"/>
      <c r="AE237" s="155" t="s">
        <v>4</v>
      </c>
      <c r="AF237" s="155"/>
      <c r="AG237" s="153">
        <v>3</v>
      </c>
      <c r="AH237" s="153"/>
      <c r="AI237" s="153"/>
      <c r="AJ237" s="38"/>
      <c r="AK237" s="38"/>
      <c r="AL237" s="38"/>
      <c r="AM237" s="38"/>
      <c r="AN237" s="38"/>
      <c r="AO237" s="48"/>
      <c r="AP237" s="47"/>
      <c r="AQ237" s="36"/>
      <c r="AR237" s="36"/>
      <c r="AS237" s="36"/>
      <c r="AT237" s="36"/>
      <c r="AU237" s="36"/>
      <c r="AV237" s="153">
        <v>6</v>
      </c>
      <c r="AW237" s="153"/>
      <c r="AX237" s="153"/>
      <c r="AY237" s="155" t="s">
        <v>4</v>
      </c>
      <c r="AZ237" s="155"/>
      <c r="BA237" s="153">
        <v>2</v>
      </c>
      <c r="BB237" s="153"/>
      <c r="BC237" s="153"/>
      <c r="BD237" s="38"/>
      <c r="BE237" s="38"/>
      <c r="BF237" s="38"/>
      <c r="BG237" s="38"/>
      <c r="BH237" s="38"/>
      <c r="BI237" s="48"/>
      <c r="BJ237" s="47"/>
      <c r="BK237" s="36"/>
      <c r="BL237" s="36"/>
      <c r="BM237" s="36"/>
      <c r="BN237" s="36"/>
      <c r="BO237" s="36"/>
      <c r="BP237" s="153">
        <v>4</v>
      </c>
      <c r="BQ237" s="153"/>
      <c r="BR237" s="153"/>
      <c r="BS237" s="155" t="s">
        <v>4</v>
      </c>
      <c r="BT237" s="155"/>
      <c r="BU237" s="153">
        <v>8</v>
      </c>
      <c r="BV237" s="153"/>
      <c r="BW237" s="153"/>
      <c r="BX237" s="38"/>
      <c r="BY237" s="38"/>
      <c r="BZ237" s="38"/>
      <c r="CA237" s="38"/>
      <c r="CB237" s="38"/>
      <c r="CC237" s="48"/>
    </row>
    <row r="238" spans="2:81" ht="7.5" customHeight="1">
      <c r="B238" s="49"/>
      <c r="C238" s="39"/>
      <c r="D238" s="39"/>
      <c r="E238" s="39"/>
      <c r="F238" s="39"/>
      <c r="G238" s="39"/>
      <c r="H238" s="154"/>
      <c r="I238" s="154"/>
      <c r="J238" s="154"/>
      <c r="K238" s="156"/>
      <c r="L238" s="156"/>
      <c r="M238" s="154"/>
      <c r="N238" s="154"/>
      <c r="O238" s="154"/>
      <c r="P238" s="39"/>
      <c r="Q238" s="39"/>
      <c r="R238" s="39"/>
      <c r="S238" s="39"/>
      <c r="T238" s="39"/>
      <c r="U238" s="50"/>
      <c r="V238" s="49"/>
      <c r="W238" s="39"/>
      <c r="X238" s="39"/>
      <c r="Y238" s="39"/>
      <c r="Z238" s="39"/>
      <c r="AA238" s="39"/>
      <c r="AB238" s="154"/>
      <c r="AC238" s="154"/>
      <c r="AD238" s="154"/>
      <c r="AE238" s="156"/>
      <c r="AF238" s="156"/>
      <c r="AG238" s="154"/>
      <c r="AH238" s="154"/>
      <c r="AI238" s="154"/>
      <c r="AJ238" s="39"/>
      <c r="AK238" s="39"/>
      <c r="AL238" s="39"/>
      <c r="AM238" s="39"/>
      <c r="AN238" s="39"/>
      <c r="AO238" s="50"/>
      <c r="AP238" s="49"/>
      <c r="AQ238" s="39"/>
      <c r="AR238" s="39"/>
      <c r="AS238" s="39"/>
      <c r="AT238" s="39"/>
      <c r="AU238" s="39"/>
      <c r="AV238" s="154"/>
      <c r="AW238" s="154"/>
      <c r="AX238" s="154"/>
      <c r="AY238" s="156"/>
      <c r="AZ238" s="156"/>
      <c r="BA238" s="154"/>
      <c r="BB238" s="154"/>
      <c r="BC238" s="154"/>
      <c r="BD238" s="39"/>
      <c r="BE238" s="39"/>
      <c r="BF238" s="39"/>
      <c r="BG238" s="39"/>
      <c r="BH238" s="39"/>
      <c r="BI238" s="50"/>
      <c r="BJ238" s="49"/>
      <c r="BK238" s="39"/>
      <c r="BL238" s="39"/>
      <c r="BM238" s="39"/>
      <c r="BN238" s="39"/>
      <c r="BO238" s="39"/>
      <c r="BP238" s="154"/>
      <c r="BQ238" s="154"/>
      <c r="BR238" s="154"/>
      <c r="BS238" s="156"/>
      <c r="BT238" s="156"/>
      <c r="BU238" s="154"/>
      <c r="BV238" s="154"/>
      <c r="BW238" s="154"/>
      <c r="BX238" s="39"/>
      <c r="BY238" s="39"/>
      <c r="BZ238" s="39"/>
      <c r="CA238" s="39"/>
      <c r="CB238" s="39"/>
      <c r="CC238" s="50"/>
    </row>
    <row r="239" spans="2:81" ht="7.5" customHeight="1">
      <c r="B239" s="49"/>
      <c r="C239" s="39"/>
      <c r="D239" s="39"/>
      <c r="E239" s="39"/>
      <c r="F239" s="39"/>
      <c r="G239" s="39"/>
      <c r="H239" s="39"/>
      <c r="I239" s="39"/>
      <c r="J239" s="39"/>
      <c r="K239" s="36"/>
      <c r="L239" s="36"/>
      <c r="M239" s="39"/>
      <c r="N239" s="39"/>
      <c r="O239" s="39"/>
      <c r="P239" s="39"/>
      <c r="Q239" s="39"/>
      <c r="R239" s="39"/>
      <c r="S239" s="39"/>
      <c r="T239" s="39"/>
      <c r="U239" s="50"/>
      <c r="V239" s="49"/>
      <c r="W239" s="39"/>
      <c r="X239" s="39"/>
      <c r="Y239" s="39"/>
      <c r="Z239" s="39"/>
      <c r="AA239" s="39"/>
      <c r="AB239" s="39"/>
      <c r="AC239" s="39"/>
      <c r="AD239" s="39"/>
      <c r="AE239" s="36"/>
      <c r="AF239" s="36"/>
      <c r="AG239" s="39"/>
      <c r="AH239" s="39"/>
      <c r="AI239" s="39"/>
      <c r="AJ239" s="39"/>
      <c r="AK239" s="39"/>
      <c r="AL239" s="39"/>
      <c r="AM239" s="39"/>
      <c r="AN239" s="39"/>
      <c r="AO239" s="50"/>
      <c r="AP239" s="49"/>
      <c r="AQ239" s="39"/>
      <c r="AR239" s="39"/>
      <c r="AS239" s="39"/>
      <c r="AT239" s="39"/>
      <c r="AU239" s="39"/>
      <c r="AV239" s="39"/>
      <c r="AW239" s="39"/>
      <c r="AX239" s="39"/>
      <c r="AY239" s="36"/>
      <c r="AZ239" s="36"/>
      <c r="BA239" s="39"/>
      <c r="BB239" s="39"/>
      <c r="BC239" s="39"/>
      <c r="BD239" s="39"/>
      <c r="BE239" s="39"/>
      <c r="BF239" s="39"/>
      <c r="BG239" s="39"/>
      <c r="BH239" s="39"/>
      <c r="BI239" s="50"/>
      <c r="BJ239" s="49"/>
      <c r="BK239" s="39"/>
      <c r="BL239" s="39"/>
      <c r="BM239" s="39"/>
      <c r="BN239" s="39"/>
      <c r="BO239" s="39"/>
      <c r="BP239" s="39"/>
      <c r="BQ239" s="39"/>
      <c r="BR239" s="39"/>
      <c r="BS239" s="36"/>
      <c r="BT239" s="36"/>
      <c r="BU239" s="39"/>
      <c r="BV239" s="39"/>
      <c r="BW239" s="39"/>
      <c r="BX239" s="39"/>
      <c r="BY239" s="39"/>
      <c r="BZ239" s="39"/>
      <c r="CA239" s="39"/>
      <c r="CB239" s="39"/>
      <c r="CC239" s="50"/>
    </row>
    <row r="240" spans="2:81" ht="7.5" customHeight="1">
      <c r="B240" s="4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46"/>
      <c r="V240" s="4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46"/>
      <c r="AP240" s="45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46"/>
      <c r="BJ240" s="45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46"/>
    </row>
    <row r="241" spans="2:81" ht="7.5" customHeight="1">
      <c r="B241" s="159" t="str">
        <f>'Tabula-8'!B17</f>
        <v>Gaile Lilita</v>
      </c>
      <c r="C241" s="143"/>
      <c r="D241" s="143"/>
      <c r="E241" s="143"/>
      <c r="F241" s="143"/>
      <c r="G241" s="143"/>
      <c r="H241" s="143"/>
      <c r="I241" s="143"/>
      <c r="J241" s="143"/>
      <c r="K241" s="59"/>
      <c r="L241" s="59"/>
      <c r="M241" s="143" t="str">
        <f>'Tabula-8'!B5</f>
        <v>Valeniece Nellija</v>
      </c>
      <c r="N241" s="143"/>
      <c r="O241" s="143"/>
      <c r="P241" s="143"/>
      <c r="Q241" s="143"/>
      <c r="R241" s="143"/>
      <c r="S241" s="143"/>
      <c r="T241" s="143"/>
      <c r="U241" s="162"/>
      <c r="V241" s="159" t="str">
        <f>'Tabula-8'!B13</f>
        <v>Lemkina Silvija</v>
      </c>
      <c r="W241" s="143"/>
      <c r="X241" s="143"/>
      <c r="Y241" s="143"/>
      <c r="Z241" s="143"/>
      <c r="AA241" s="143"/>
      <c r="AB241" s="143"/>
      <c r="AC241" s="143"/>
      <c r="AD241" s="143"/>
      <c r="AE241" s="59"/>
      <c r="AF241" s="59"/>
      <c r="AG241" s="143" t="str">
        <f>'Tabula-8'!B9</f>
        <v>Lāce Ilze</v>
      </c>
      <c r="AH241" s="143"/>
      <c r="AI241" s="143"/>
      <c r="AJ241" s="143"/>
      <c r="AK241" s="143"/>
      <c r="AL241" s="143"/>
      <c r="AM241" s="143"/>
      <c r="AN241" s="143"/>
      <c r="AO241" s="162"/>
      <c r="AP241" s="159" t="str">
        <f>'Tabula-8'!B15</f>
        <v>Zaka Regīna</v>
      </c>
      <c r="AQ241" s="143"/>
      <c r="AR241" s="143"/>
      <c r="AS241" s="143"/>
      <c r="AT241" s="143"/>
      <c r="AU241" s="143"/>
      <c r="AV241" s="143"/>
      <c r="AW241" s="143"/>
      <c r="AX241" s="143"/>
      <c r="AY241" s="59"/>
      <c r="AZ241" s="59"/>
      <c r="BA241" s="143" t="str">
        <f>'Tabula-8'!B7</f>
        <v>Meļko Lauma</v>
      </c>
      <c r="BB241" s="143"/>
      <c r="BC241" s="143"/>
      <c r="BD241" s="143"/>
      <c r="BE241" s="143"/>
      <c r="BF241" s="143"/>
      <c r="BG241" s="143"/>
      <c r="BH241" s="143"/>
      <c r="BI241" s="162"/>
      <c r="BJ241" s="159" t="str">
        <f>'Tabula-8'!B11</f>
        <v>Vīksne Benita</v>
      </c>
      <c r="BK241" s="143"/>
      <c r="BL241" s="143"/>
      <c r="BM241" s="143"/>
      <c r="BN241" s="143"/>
      <c r="BO241" s="143"/>
      <c r="BP241" s="143"/>
      <c r="BQ241" s="143"/>
      <c r="BR241" s="143"/>
      <c r="BS241" s="59"/>
      <c r="BT241" s="59"/>
      <c r="BU241" s="143" t="str">
        <f>'Tabula-8'!B19</f>
        <v>Vilkoica Irēna</v>
      </c>
      <c r="BV241" s="143"/>
      <c r="BW241" s="143"/>
      <c r="BX241" s="143"/>
      <c r="BY241" s="143"/>
      <c r="BZ241" s="143"/>
      <c r="CA241" s="143"/>
      <c r="CB241" s="143"/>
      <c r="CC241" s="162"/>
    </row>
    <row r="242" spans="2:81" ht="7.5" customHeight="1">
      <c r="B242" s="160"/>
      <c r="C242" s="161"/>
      <c r="D242" s="161"/>
      <c r="E242" s="161"/>
      <c r="F242" s="161"/>
      <c r="G242" s="161"/>
      <c r="H242" s="161"/>
      <c r="I242" s="161"/>
      <c r="J242" s="161"/>
      <c r="K242" s="59"/>
      <c r="L242" s="59"/>
      <c r="M242" s="161"/>
      <c r="N242" s="161"/>
      <c r="O242" s="161"/>
      <c r="P242" s="161"/>
      <c r="Q242" s="161"/>
      <c r="R242" s="161"/>
      <c r="S242" s="161"/>
      <c r="T242" s="161"/>
      <c r="U242" s="163"/>
      <c r="V242" s="160"/>
      <c r="W242" s="161"/>
      <c r="X242" s="161"/>
      <c r="Y242" s="161"/>
      <c r="Z242" s="161"/>
      <c r="AA242" s="161"/>
      <c r="AB242" s="161"/>
      <c r="AC242" s="161"/>
      <c r="AD242" s="161"/>
      <c r="AE242" s="59"/>
      <c r="AF242" s="59"/>
      <c r="AG242" s="161"/>
      <c r="AH242" s="161"/>
      <c r="AI242" s="161"/>
      <c r="AJ242" s="161"/>
      <c r="AK242" s="161"/>
      <c r="AL242" s="161"/>
      <c r="AM242" s="161"/>
      <c r="AN242" s="161"/>
      <c r="AO242" s="163"/>
      <c r="AP242" s="160"/>
      <c r="AQ242" s="161"/>
      <c r="AR242" s="161"/>
      <c r="AS242" s="161"/>
      <c r="AT242" s="161"/>
      <c r="AU242" s="161"/>
      <c r="AV242" s="161"/>
      <c r="AW242" s="161"/>
      <c r="AX242" s="161"/>
      <c r="AY242" s="59"/>
      <c r="AZ242" s="59"/>
      <c r="BA242" s="161"/>
      <c r="BB242" s="161"/>
      <c r="BC242" s="161"/>
      <c r="BD242" s="161"/>
      <c r="BE242" s="161"/>
      <c r="BF242" s="161"/>
      <c r="BG242" s="161"/>
      <c r="BH242" s="161"/>
      <c r="BI242" s="163"/>
      <c r="BJ242" s="160"/>
      <c r="BK242" s="161"/>
      <c r="BL242" s="161"/>
      <c r="BM242" s="161"/>
      <c r="BN242" s="161"/>
      <c r="BO242" s="161"/>
      <c r="BP242" s="161"/>
      <c r="BQ242" s="161"/>
      <c r="BR242" s="161"/>
      <c r="BS242" s="59"/>
      <c r="BT242" s="59"/>
      <c r="BU242" s="161"/>
      <c r="BV242" s="161"/>
      <c r="BW242" s="161"/>
      <c r="BX242" s="161"/>
      <c r="BY242" s="161"/>
      <c r="BZ242" s="161"/>
      <c r="CA242" s="161"/>
      <c r="CB242" s="161"/>
      <c r="CC242" s="163"/>
    </row>
    <row r="243" spans="2:81" ht="7.5" customHeight="1">
      <c r="B243" s="51"/>
      <c r="C243" s="40"/>
      <c r="D243" s="40"/>
      <c r="E243" s="40"/>
      <c r="F243" s="40"/>
      <c r="G243" s="40"/>
      <c r="H243" s="40"/>
      <c r="I243" s="40"/>
      <c r="J243" s="40"/>
      <c r="K243" s="36"/>
      <c r="L243" s="36"/>
      <c r="M243" s="40"/>
      <c r="N243" s="40"/>
      <c r="O243" s="40"/>
      <c r="P243" s="40"/>
      <c r="Q243" s="40"/>
      <c r="R243" s="40"/>
      <c r="S243" s="40"/>
      <c r="T243" s="40"/>
      <c r="U243" s="52"/>
      <c r="V243" s="51"/>
      <c r="W243" s="40"/>
      <c r="X243" s="40"/>
      <c r="Y243" s="40"/>
      <c r="Z243" s="40"/>
      <c r="AA243" s="40"/>
      <c r="AB243" s="40"/>
      <c r="AC243" s="40"/>
      <c r="AD243" s="40"/>
      <c r="AE243" s="36"/>
      <c r="AF243" s="36"/>
      <c r="AG243" s="40"/>
      <c r="AH243" s="40"/>
      <c r="AI243" s="40"/>
      <c r="AJ243" s="40"/>
      <c r="AK243" s="40"/>
      <c r="AL243" s="40"/>
      <c r="AM243" s="40"/>
      <c r="AN243" s="40"/>
      <c r="AO243" s="52"/>
      <c r="AP243" s="51"/>
      <c r="AQ243" s="40"/>
      <c r="AR243" s="40"/>
      <c r="AS243" s="40"/>
      <c r="AT243" s="40"/>
      <c r="AU243" s="40"/>
      <c r="AV243" s="40"/>
      <c r="AW243" s="40"/>
      <c r="AX243" s="40"/>
      <c r="AY243" s="36"/>
      <c r="AZ243" s="36"/>
      <c r="BA243" s="40"/>
      <c r="BB243" s="40"/>
      <c r="BC243" s="40"/>
      <c r="BD243" s="40"/>
      <c r="BE243" s="40"/>
      <c r="BF243" s="40"/>
      <c r="BG243" s="40"/>
      <c r="BH243" s="40"/>
      <c r="BI243" s="52"/>
      <c r="BJ243" s="51"/>
      <c r="BK243" s="40"/>
      <c r="BL243" s="40"/>
      <c r="BM243" s="40"/>
      <c r="BN243" s="40"/>
      <c r="BO243" s="40"/>
      <c r="BP243" s="40"/>
      <c r="BQ243" s="40"/>
      <c r="BR243" s="40"/>
      <c r="BS243" s="36"/>
      <c r="BT243" s="36"/>
      <c r="BU243" s="40"/>
      <c r="BV243" s="40"/>
      <c r="BW243" s="40"/>
      <c r="BX243" s="40"/>
      <c r="BY243" s="40"/>
      <c r="BZ243" s="40"/>
      <c r="CA243" s="40"/>
      <c r="CB243" s="40"/>
      <c r="CC243" s="52"/>
    </row>
    <row r="244" spans="2:81" ht="7.5" customHeight="1">
      <c r="B244" s="157" t="s">
        <v>16</v>
      </c>
      <c r="C244" s="137"/>
      <c r="D244" s="137"/>
      <c r="E244" s="137"/>
      <c r="F244" s="137"/>
      <c r="G244" s="137"/>
      <c r="H244" s="137"/>
      <c r="I244" s="137"/>
      <c r="J244" s="137"/>
      <c r="K244" s="152">
        <v>1</v>
      </c>
      <c r="L244" s="152"/>
      <c r="M244" s="129"/>
      <c r="N244" s="129"/>
      <c r="O244" s="129"/>
      <c r="P244" s="129"/>
      <c r="Q244" s="129"/>
      <c r="R244" s="129"/>
      <c r="S244" s="129"/>
      <c r="T244" s="129"/>
      <c r="U244" s="130"/>
      <c r="V244" s="157" t="s">
        <v>16</v>
      </c>
      <c r="W244" s="137"/>
      <c r="X244" s="137"/>
      <c r="Y244" s="137"/>
      <c r="Z244" s="137"/>
      <c r="AA244" s="137"/>
      <c r="AB244" s="137"/>
      <c r="AC244" s="137"/>
      <c r="AD244" s="137"/>
      <c r="AE244" s="152">
        <v>1</v>
      </c>
      <c r="AF244" s="152"/>
      <c r="AG244" s="129"/>
      <c r="AH244" s="129"/>
      <c r="AI244" s="129"/>
      <c r="AJ244" s="129"/>
      <c r="AK244" s="129"/>
      <c r="AL244" s="129"/>
      <c r="AM244" s="129"/>
      <c r="AN244" s="129"/>
      <c r="AO244" s="130"/>
      <c r="AP244" s="157" t="s">
        <v>16</v>
      </c>
      <c r="AQ244" s="137"/>
      <c r="AR244" s="137"/>
      <c r="AS244" s="137"/>
      <c r="AT244" s="137"/>
      <c r="AU244" s="137"/>
      <c r="AV244" s="137"/>
      <c r="AW244" s="137"/>
      <c r="AX244" s="137"/>
      <c r="AY244" s="152">
        <v>1</v>
      </c>
      <c r="AZ244" s="152"/>
      <c r="BA244" s="129"/>
      <c r="BB244" s="129"/>
      <c r="BC244" s="129"/>
      <c r="BD244" s="129"/>
      <c r="BE244" s="129"/>
      <c r="BF244" s="129"/>
      <c r="BG244" s="129"/>
      <c r="BH244" s="129"/>
      <c r="BI244" s="130"/>
      <c r="BJ244" s="157" t="s">
        <v>16</v>
      </c>
      <c r="BK244" s="137"/>
      <c r="BL244" s="137"/>
      <c r="BM244" s="137"/>
      <c r="BN244" s="137"/>
      <c r="BO244" s="137"/>
      <c r="BP244" s="137"/>
      <c r="BQ244" s="137"/>
      <c r="BR244" s="137"/>
      <c r="BS244" s="152">
        <v>1</v>
      </c>
      <c r="BT244" s="152"/>
      <c r="BU244" s="129"/>
      <c r="BV244" s="129"/>
      <c r="BW244" s="129"/>
      <c r="BX244" s="129"/>
      <c r="BY244" s="129"/>
      <c r="BZ244" s="129"/>
      <c r="CA244" s="129"/>
      <c r="CB244" s="129"/>
      <c r="CC244" s="130"/>
    </row>
    <row r="245" spans="2:81" ht="7.5" customHeight="1">
      <c r="B245" s="157"/>
      <c r="C245" s="137"/>
      <c r="D245" s="137"/>
      <c r="E245" s="137"/>
      <c r="F245" s="137"/>
      <c r="G245" s="137"/>
      <c r="H245" s="137"/>
      <c r="I245" s="137"/>
      <c r="J245" s="137"/>
      <c r="K245" s="152"/>
      <c r="L245" s="152"/>
      <c r="M245" s="129"/>
      <c r="N245" s="129"/>
      <c r="O245" s="129"/>
      <c r="P245" s="129"/>
      <c r="Q245" s="129"/>
      <c r="R245" s="129"/>
      <c r="S245" s="129"/>
      <c r="T245" s="129"/>
      <c r="U245" s="130"/>
      <c r="V245" s="157"/>
      <c r="W245" s="137"/>
      <c r="X245" s="137"/>
      <c r="Y245" s="137"/>
      <c r="Z245" s="137"/>
      <c r="AA245" s="137"/>
      <c r="AB245" s="137"/>
      <c r="AC245" s="137"/>
      <c r="AD245" s="137"/>
      <c r="AE245" s="152"/>
      <c r="AF245" s="152"/>
      <c r="AG245" s="129"/>
      <c r="AH245" s="129"/>
      <c r="AI245" s="129"/>
      <c r="AJ245" s="129"/>
      <c r="AK245" s="129"/>
      <c r="AL245" s="129"/>
      <c r="AM245" s="129"/>
      <c r="AN245" s="129"/>
      <c r="AO245" s="130"/>
      <c r="AP245" s="157"/>
      <c r="AQ245" s="137"/>
      <c r="AR245" s="137"/>
      <c r="AS245" s="137"/>
      <c r="AT245" s="137"/>
      <c r="AU245" s="137"/>
      <c r="AV245" s="137"/>
      <c r="AW245" s="137"/>
      <c r="AX245" s="137"/>
      <c r="AY245" s="152"/>
      <c r="AZ245" s="152"/>
      <c r="BA245" s="129"/>
      <c r="BB245" s="129"/>
      <c r="BC245" s="129"/>
      <c r="BD245" s="129"/>
      <c r="BE245" s="129"/>
      <c r="BF245" s="129"/>
      <c r="BG245" s="129"/>
      <c r="BH245" s="129"/>
      <c r="BI245" s="130"/>
      <c r="BJ245" s="157"/>
      <c r="BK245" s="137"/>
      <c r="BL245" s="137"/>
      <c r="BM245" s="137"/>
      <c r="BN245" s="137"/>
      <c r="BO245" s="137"/>
      <c r="BP245" s="137"/>
      <c r="BQ245" s="137"/>
      <c r="BR245" s="137"/>
      <c r="BS245" s="152"/>
      <c r="BT245" s="152"/>
      <c r="BU245" s="129"/>
      <c r="BV245" s="129"/>
      <c r="BW245" s="129"/>
      <c r="BX245" s="129"/>
      <c r="BY245" s="129"/>
      <c r="BZ245" s="129"/>
      <c r="CA245" s="129"/>
      <c r="CB245" s="129"/>
      <c r="CC245" s="130"/>
    </row>
    <row r="246" spans="2:81" ht="7.5" customHeight="1">
      <c r="B246" s="158"/>
      <c r="C246" s="139"/>
      <c r="D246" s="139"/>
      <c r="E246" s="139"/>
      <c r="F246" s="139"/>
      <c r="G246" s="139"/>
      <c r="H246" s="139"/>
      <c r="I246" s="139"/>
      <c r="J246" s="139"/>
      <c r="K246" s="152"/>
      <c r="L246" s="152"/>
      <c r="M246" s="131"/>
      <c r="N246" s="131"/>
      <c r="O246" s="131"/>
      <c r="P246" s="131"/>
      <c r="Q246" s="131"/>
      <c r="R246" s="131"/>
      <c r="S246" s="131"/>
      <c r="T246" s="131"/>
      <c r="U246" s="132"/>
      <c r="V246" s="158"/>
      <c r="W246" s="139"/>
      <c r="X246" s="139"/>
      <c r="Y246" s="139"/>
      <c r="Z246" s="139"/>
      <c r="AA246" s="139"/>
      <c r="AB246" s="139"/>
      <c r="AC246" s="139"/>
      <c r="AD246" s="139"/>
      <c r="AE246" s="152"/>
      <c r="AF246" s="152"/>
      <c r="AG246" s="131"/>
      <c r="AH246" s="131"/>
      <c r="AI246" s="131"/>
      <c r="AJ246" s="131"/>
      <c r="AK246" s="131"/>
      <c r="AL246" s="131"/>
      <c r="AM246" s="131"/>
      <c r="AN246" s="131"/>
      <c r="AO246" s="132"/>
      <c r="AP246" s="158"/>
      <c r="AQ246" s="139"/>
      <c r="AR246" s="139"/>
      <c r="AS246" s="139"/>
      <c r="AT246" s="139"/>
      <c r="AU246" s="139"/>
      <c r="AV246" s="139"/>
      <c r="AW246" s="139"/>
      <c r="AX246" s="139"/>
      <c r="AY246" s="152"/>
      <c r="AZ246" s="152"/>
      <c r="BA246" s="131"/>
      <c r="BB246" s="131"/>
      <c r="BC246" s="131"/>
      <c r="BD246" s="131"/>
      <c r="BE246" s="131"/>
      <c r="BF246" s="131"/>
      <c r="BG246" s="131"/>
      <c r="BH246" s="131"/>
      <c r="BI246" s="132"/>
      <c r="BJ246" s="158"/>
      <c r="BK246" s="139"/>
      <c r="BL246" s="139"/>
      <c r="BM246" s="139"/>
      <c r="BN246" s="139"/>
      <c r="BO246" s="139"/>
      <c r="BP246" s="139"/>
      <c r="BQ246" s="139"/>
      <c r="BR246" s="139"/>
      <c r="BS246" s="152"/>
      <c r="BT246" s="152"/>
      <c r="BU246" s="131"/>
      <c r="BV246" s="131"/>
      <c r="BW246" s="131"/>
      <c r="BX246" s="131"/>
      <c r="BY246" s="131"/>
      <c r="BZ246" s="131"/>
      <c r="CA246" s="131"/>
      <c r="CB246" s="131"/>
      <c r="CC246" s="132"/>
    </row>
    <row r="247" spans="2:81" ht="7.5" customHeight="1">
      <c r="B247" s="141"/>
      <c r="C247" s="129"/>
      <c r="D247" s="129"/>
      <c r="E247" s="129"/>
      <c r="F247" s="129"/>
      <c r="G247" s="129"/>
      <c r="H247" s="129"/>
      <c r="I247" s="129"/>
      <c r="J247" s="129"/>
      <c r="K247" s="152">
        <v>2</v>
      </c>
      <c r="L247" s="152"/>
      <c r="M247" s="137" t="s">
        <v>16</v>
      </c>
      <c r="N247" s="137"/>
      <c r="O247" s="137"/>
      <c r="P247" s="137"/>
      <c r="Q247" s="137"/>
      <c r="R247" s="137"/>
      <c r="S247" s="137"/>
      <c r="T247" s="137"/>
      <c r="U247" s="138"/>
      <c r="V247" s="141"/>
      <c r="W247" s="129"/>
      <c r="X247" s="129"/>
      <c r="Y247" s="129"/>
      <c r="Z247" s="129"/>
      <c r="AA247" s="129"/>
      <c r="AB247" s="129"/>
      <c r="AC247" s="129"/>
      <c r="AD247" s="129"/>
      <c r="AE247" s="152">
        <v>2</v>
      </c>
      <c r="AF247" s="152"/>
      <c r="AG247" s="137" t="s">
        <v>16</v>
      </c>
      <c r="AH247" s="137"/>
      <c r="AI247" s="137"/>
      <c r="AJ247" s="137"/>
      <c r="AK247" s="137"/>
      <c r="AL247" s="137"/>
      <c r="AM247" s="137"/>
      <c r="AN247" s="137"/>
      <c r="AO247" s="138"/>
      <c r="AP247" s="141"/>
      <c r="AQ247" s="129"/>
      <c r="AR247" s="129"/>
      <c r="AS247" s="129"/>
      <c r="AT247" s="129"/>
      <c r="AU247" s="129"/>
      <c r="AV247" s="129"/>
      <c r="AW247" s="129"/>
      <c r="AX247" s="129"/>
      <c r="AY247" s="152">
        <v>2</v>
      </c>
      <c r="AZ247" s="152"/>
      <c r="BA247" s="137" t="s">
        <v>16</v>
      </c>
      <c r="BB247" s="137"/>
      <c r="BC247" s="137"/>
      <c r="BD247" s="137"/>
      <c r="BE247" s="137"/>
      <c r="BF247" s="137"/>
      <c r="BG247" s="137"/>
      <c r="BH247" s="137"/>
      <c r="BI247" s="138"/>
      <c r="BJ247" s="141"/>
      <c r="BK247" s="129"/>
      <c r="BL247" s="129"/>
      <c r="BM247" s="129"/>
      <c r="BN247" s="129"/>
      <c r="BO247" s="129"/>
      <c r="BP247" s="129"/>
      <c r="BQ247" s="129"/>
      <c r="BR247" s="129"/>
      <c r="BS247" s="152">
        <v>2</v>
      </c>
      <c r="BT247" s="152"/>
      <c r="BU247" s="137" t="s">
        <v>16</v>
      </c>
      <c r="BV247" s="137"/>
      <c r="BW247" s="137"/>
      <c r="BX247" s="137"/>
      <c r="BY247" s="137"/>
      <c r="BZ247" s="137"/>
      <c r="CA247" s="137"/>
      <c r="CB247" s="137"/>
      <c r="CC247" s="138"/>
    </row>
    <row r="248" spans="2:81" ht="7.5" customHeight="1">
      <c r="B248" s="141"/>
      <c r="C248" s="129"/>
      <c r="D248" s="129"/>
      <c r="E248" s="129"/>
      <c r="F248" s="129"/>
      <c r="G248" s="129"/>
      <c r="H248" s="129"/>
      <c r="I248" s="129"/>
      <c r="J248" s="129"/>
      <c r="K248" s="152"/>
      <c r="L248" s="152"/>
      <c r="M248" s="137"/>
      <c r="N248" s="137"/>
      <c r="O248" s="137"/>
      <c r="P248" s="137"/>
      <c r="Q248" s="137"/>
      <c r="R248" s="137"/>
      <c r="S248" s="137"/>
      <c r="T248" s="137"/>
      <c r="U248" s="138"/>
      <c r="V248" s="141"/>
      <c r="W248" s="129"/>
      <c r="X248" s="129"/>
      <c r="Y248" s="129"/>
      <c r="Z248" s="129"/>
      <c r="AA248" s="129"/>
      <c r="AB248" s="129"/>
      <c r="AC248" s="129"/>
      <c r="AD248" s="129"/>
      <c r="AE248" s="152"/>
      <c r="AF248" s="152"/>
      <c r="AG248" s="137"/>
      <c r="AH248" s="137"/>
      <c r="AI248" s="137"/>
      <c r="AJ248" s="137"/>
      <c r="AK248" s="137"/>
      <c r="AL248" s="137"/>
      <c r="AM248" s="137"/>
      <c r="AN248" s="137"/>
      <c r="AO248" s="138"/>
      <c r="AP248" s="141"/>
      <c r="AQ248" s="129"/>
      <c r="AR248" s="129"/>
      <c r="AS248" s="129"/>
      <c r="AT248" s="129"/>
      <c r="AU248" s="129"/>
      <c r="AV248" s="129"/>
      <c r="AW248" s="129"/>
      <c r="AX248" s="129"/>
      <c r="AY248" s="152"/>
      <c r="AZ248" s="152"/>
      <c r="BA248" s="137"/>
      <c r="BB248" s="137"/>
      <c r="BC248" s="137"/>
      <c r="BD248" s="137"/>
      <c r="BE248" s="137"/>
      <c r="BF248" s="137"/>
      <c r="BG248" s="137"/>
      <c r="BH248" s="137"/>
      <c r="BI248" s="138"/>
      <c r="BJ248" s="141"/>
      <c r="BK248" s="129"/>
      <c r="BL248" s="129"/>
      <c r="BM248" s="129"/>
      <c r="BN248" s="129"/>
      <c r="BO248" s="129"/>
      <c r="BP248" s="129"/>
      <c r="BQ248" s="129"/>
      <c r="BR248" s="129"/>
      <c r="BS248" s="152"/>
      <c r="BT248" s="152"/>
      <c r="BU248" s="137"/>
      <c r="BV248" s="137"/>
      <c r="BW248" s="137"/>
      <c r="BX248" s="137"/>
      <c r="BY248" s="137"/>
      <c r="BZ248" s="137"/>
      <c r="CA248" s="137"/>
      <c r="CB248" s="137"/>
      <c r="CC248" s="138"/>
    </row>
    <row r="249" spans="2:81" ht="7.5" customHeight="1">
      <c r="B249" s="142"/>
      <c r="C249" s="131"/>
      <c r="D249" s="131"/>
      <c r="E249" s="131"/>
      <c r="F249" s="131"/>
      <c r="G249" s="131"/>
      <c r="H249" s="131"/>
      <c r="I249" s="131"/>
      <c r="J249" s="131"/>
      <c r="K249" s="152"/>
      <c r="L249" s="152"/>
      <c r="M249" s="139"/>
      <c r="N249" s="139"/>
      <c r="O249" s="139"/>
      <c r="P249" s="139"/>
      <c r="Q249" s="139"/>
      <c r="R249" s="139"/>
      <c r="S249" s="139"/>
      <c r="T249" s="139"/>
      <c r="U249" s="140"/>
      <c r="V249" s="142"/>
      <c r="W249" s="131"/>
      <c r="X249" s="131"/>
      <c r="Y249" s="131"/>
      <c r="Z249" s="131"/>
      <c r="AA249" s="131"/>
      <c r="AB249" s="131"/>
      <c r="AC249" s="131"/>
      <c r="AD249" s="131"/>
      <c r="AE249" s="152"/>
      <c r="AF249" s="152"/>
      <c r="AG249" s="139"/>
      <c r="AH249" s="139"/>
      <c r="AI249" s="139"/>
      <c r="AJ249" s="139"/>
      <c r="AK249" s="139"/>
      <c r="AL249" s="139"/>
      <c r="AM249" s="139"/>
      <c r="AN249" s="139"/>
      <c r="AO249" s="140"/>
      <c r="AP249" s="142"/>
      <c r="AQ249" s="131"/>
      <c r="AR249" s="131"/>
      <c r="AS249" s="131"/>
      <c r="AT249" s="131"/>
      <c r="AU249" s="131"/>
      <c r="AV249" s="131"/>
      <c r="AW249" s="131"/>
      <c r="AX249" s="131"/>
      <c r="AY249" s="152"/>
      <c r="AZ249" s="152"/>
      <c r="BA249" s="139"/>
      <c r="BB249" s="139"/>
      <c r="BC249" s="139"/>
      <c r="BD249" s="139"/>
      <c r="BE249" s="139"/>
      <c r="BF249" s="139"/>
      <c r="BG249" s="139"/>
      <c r="BH249" s="139"/>
      <c r="BI249" s="140"/>
      <c r="BJ249" s="142"/>
      <c r="BK249" s="131"/>
      <c r="BL249" s="131"/>
      <c r="BM249" s="131"/>
      <c r="BN249" s="131"/>
      <c r="BO249" s="131"/>
      <c r="BP249" s="131"/>
      <c r="BQ249" s="131"/>
      <c r="BR249" s="131"/>
      <c r="BS249" s="152"/>
      <c r="BT249" s="152"/>
      <c r="BU249" s="139"/>
      <c r="BV249" s="139"/>
      <c r="BW249" s="139"/>
      <c r="BX249" s="139"/>
      <c r="BY249" s="139"/>
      <c r="BZ249" s="139"/>
      <c r="CA249" s="139"/>
      <c r="CB249" s="139"/>
      <c r="CC249" s="140"/>
    </row>
    <row r="250" spans="2:81" ht="7.5" customHeight="1">
      <c r="B250" s="157" t="s">
        <v>16</v>
      </c>
      <c r="C250" s="137"/>
      <c r="D250" s="137"/>
      <c r="E250" s="137"/>
      <c r="F250" s="137"/>
      <c r="G250" s="137"/>
      <c r="H250" s="137"/>
      <c r="I250" s="137"/>
      <c r="J250" s="137"/>
      <c r="K250" s="152">
        <v>3</v>
      </c>
      <c r="L250" s="152"/>
      <c r="M250" s="129"/>
      <c r="N250" s="129"/>
      <c r="O250" s="129"/>
      <c r="P250" s="129"/>
      <c r="Q250" s="129"/>
      <c r="R250" s="129"/>
      <c r="S250" s="129"/>
      <c r="T250" s="129"/>
      <c r="U250" s="130"/>
      <c r="V250" s="157" t="s">
        <v>16</v>
      </c>
      <c r="W250" s="137"/>
      <c r="X250" s="137"/>
      <c r="Y250" s="137"/>
      <c r="Z250" s="137"/>
      <c r="AA250" s="137"/>
      <c r="AB250" s="137"/>
      <c r="AC250" s="137"/>
      <c r="AD250" s="137"/>
      <c r="AE250" s="152">
        <v>3</v>
      </c>
      <c r="AF250" s="152"/>
      <c r="AG250" s="129"/>
      <c r="AH250" s="129"/>
      <c r="AI250" s="129"/>
      <c r="AJ250" s="129"/>
      <c r="AK250" s="129"/>
      <c r="AL250" s="129"/>
      <c r="AM250" s="129"/>
      <c r="AN250" s="129"/>
      <c r="AO250" s="130"/>
      <c r="AP250" s="157" t="s">
        <v>16</v>
      </c>
      <c r="AQ250" s="137"/>
      <c r="AR250" s="137"/>
      <c r="AS250" s="137"/>
      <c r="AT250" s="137"/>
      <c r="AU250" s="137"/>
      <c r="AV250" s="137"/>
      <c r="AW250" s="137"/>
      <c r="AX250" s="137"/>
      <c r="AY250" s="152">
        <v>3</v>
      </c>
      <c r="AZ250" s="152"/>
      <c r="BA250" s="129"/>
      <c r="BB250" s="129"/>
      <c r="BC250" s="129"/>
      <c r="BD250" s="129"/>
      <c r="BE250" s="129"/>
      <c r="BF250" s="129"/>
      <c r="BG250" s="129"/>
      <c r="BH250" s="129"/>
      <c r="BI250" s="130"/>
      <c r="BJ250" s="157" t="s">
        <v>16</v>
      </c>
      <c r="BK250" s="137"/>
      <c r="BL250" s="137"/>
      <c r="BM250" s="137"/>
      <c r="BN250" s="137"/>
      <c r="BO250" s="137"/>
      <c r="BP250" s="137"/>
      <c r="BQ250" s="137"/>
      <c r="BR250" s="137"/>
      <c r="BS250" s="152">
        <v>3</v>
      </c>
      <c r="BT250" s="152"/>
      <c r="BU250" s="129"/>
      <c r="BV250" s="129"/>
      <c r="BW250" s="129"/>
      <c r="BX250" s="129"/>
      <c r="BY250" s="129"/>
      <c r="BZ250" s="129"/>
      <c r="CA250" s="129"/>
      <c r="CB250" s="129"/>
      <c r="CC250" s="130"/>
    </row>
    <row r="251" spans="2:81" ht="7.5" customHeight="1">
      <c r="B251" s="157"/>
      <c r="C251" s="137"/>
      <c r="D251" s="137"/>
      <c r="E251" s="137"/>
      <c r="F251" s="137"/>
      <c r="G251" s="137"/>
      <c r="H251" s="137"/>
      <c r="I251" s="137"/>
      <c r="J251" s="137"/>
      <c r="K251" s="152"/>
      <c r="L251" s="152"/>
      <c r="M251" s="129"/>
      <c r="N251" s="129"/>
      <c r="O251" s="129"/>
      <c r="P251" s="129"/>
      <c r="Q251" s="129"/>
      <c r="R251" s="129"/>
      <c r="S251" s="129"/>
      <c r="T251" s="129"/>
      <c r="U251" s="130"/>
      <c r="V251" s="157"/>
      <c r="W251" s="137"/>
      <c r="X251" s="137"/>
      <c r="Y251" s="137"/>
      <c r="Z251" s="137"/>
      <c r="AA251" s="137"/>
      <c r="AB251" s="137"/>
      <c r="AC251" s="137"/>
      <c r="AD251" s="137"/>
      <c r="AE251" s="152"/>
      <c r="AF251" s="152"/>
      <c r="AG251" s="129"/>
      <c r="AH251" s="129"/>
      <c r="AI251" s="129"/>
      <c r="AJ251" s="129"/>
      <c r="AK251" s="129"/>
      <c r="AL251" s="129"/>
      <c r="AM251" s="129"/>
      <c r="AN251" s="129"/>
      <c r="AO251" s="130"/>
      <c r="AP251" s="157"/>
      <c r="AQ251" s="137"/>
      <c r="AR251" s="137"/>
      <c r="AS251" s="137"/>
      <c r="AT251" s="137"/>
      <c r="AU251" s="137"/>
      <c r="AV251" s="137"/>
      <c r="AW251" s="137"/>
      <c r="AX251" s="137"/>
      <c r="AY251" s="152"/>
      <c r="AZ251" s="152"/>
      <c r="BA251" s="129"/>
      <c r="BB251" s="129"/>
      <c r="BC251" s="129"/>
      <c r="BD251" s="129"/>
      <c r="BE251" s="129"/>
      <c r="BF251" s="129"/>
      <c r="BG251" s="129"/>
      <c r="BH251" s="129"/>
      <c r="BI251" s="130"/>
      <c r="BJ251" s="157"/>
      <c r="BK251" s="137"/>
      <c r="BL251" s="137"/>
      <c r="BM251" s="137"/>
      <c r="BN251" s="137"/>
      <c r="BO251" s="137"/>
      <c r="BP251" s="137"/>
      <c r="BQ251" s="137"/>
      <c r="BR251" s="137"/>
      <c r="BS251" s="152"/>
      <c r="BT251" s="152"/>
      <c r="BU251" s="129"/>
      <c r="BV251" s="129"/>
      <c r="BW251" s="129"/>
      <c r="BX251" s="129"/>
      <c r="BY251" s="129"/>
      <c r="BZ251" s="129"/>
      <c r="CA251" s="129"/>
      <c r="CB251" s="129"/>
      <c r="CC251" s="130"/>
    </row>
    <row r="252" spans="2:81" ht="7.5" customHeight="1">
      <c r="B252" s="158"/>
      <c r="C252" s="139"/>
      <c r="D252" s="139"/>
      <c r="E252" s="139"/>
      <c r="F252" s="139"/>
      <c r="G252" s="139"/>
      <c r="H252" s="139"/>
      <c r="I252" s="139"/>
      <c r="J252" s="139"/>
      <c r="K252" s="152"/>
      <c r="L252" s="152"/>
      <c r="M252" s="131"/>
      <c r="N252" s="131"/>
      <c r="O252" s="131"/>
      <c r="P252" s="131"/>
      <c r="Q252" s="131"/>
      <c r="R252" s="131"/>
      <c r="S252" s="131"/>
      <c r="T252" s="131"/>
      <c r="U252" s="132"/>
      <c r="V252" s="158"/>
      <c r="W252" s="139"/>
      <c r="X252" s="139"/>
      <c r="Y252" s="139"/>
      <c r="Z252" s="139"/>
      <c r="AA252" s="139"/>
      <c r="AB252" s="139"/>
      <c r="AC252" s="139"/>
      <c r="AD252" s="139"/>
      <c r="AE252" s="152"/>
      <c r="AF252" s="152"/>
      <c r="AG252" s="131"/>
      <c r="AH252" s="131"/>
      <c r="AI252" s="131"/>
      <c r="AJ252" s="131"/>
      <c r="AK252" s="131"/>
      <c r="AL252" s="131"/>
      <c r="AM252" s="131"/>
      <c r="AN252" s="131"/>
      <c r="AO252" s="132"/>
      <c r="AP252" s="158"/>
      <c r="AQ252" s="139"/>
      <c r="AR252" s="139"/>
      <c r="AS252" s="139"/>
      <c r="AT252" s="139"/>
      <c r="AU252" s="139"/>
      <c r="AV252" s="139"/>
      <c r="AW252" s="139"/>
      <c r="AX252" s="139"/>
      <c r="AY252" s="152"/>
      <c r="AZ252" s="152"/>
      <c r="BA252" s="131"/>
      <c r="BB252" s="131"/>
      <c r="BC252" s="131"/>
      <c r="BD252" s="131"/>
      <c r="BE252" s="131"/>
      <c r="BF252" s="131"/>
      <c r="BG252" s="131"/>
      <c r="BH252" s="131"/>
      <c r="BI252" s="132"/>
      <c r="BJ252" s="158"/>
      <c r="BK252" s="139"/>
      <c r="BL252" s="139"/>
      <c r="BM252" s="139"/>
      <c r="BN252" s="139"/>
      <c r="BO252" s="139"/>
      <c r="BP252" s="139"/>
      <c r="BQ252" s="139"/>
      <c r="BR252" s="139"/>
      <c r="BS252" s="152"/>
      <c r="BT252" s="152"/>
      <c r="BU252" s="131"/>
      <c r="BV252" s="131"/>
      <c r="BW252" s="131"/>
      <c r="BX252" s="131"/>
      <c r="BY252" s="131"/>
      <c r="BZ252" s="131"/>
      <c r="CA252" s="131"/>
      <c r="CB252" s="131"/>
      <c r="CC252" s="132"/>
    </row>
    <row r="253" spans="2:81" ht="7.5" customHeight="1">
      <c r="B253" s="141"/>
      <c r="C253" s="129"/>
      <c r="D253" s="129"/>
      <c r="E253" s="129"/>
      <c r="F253" s="129"/>
      <c r="G253" s="129"/>
      <c r="H253" s="129"/>
      <c r="I253" s="129"/>
      <c r="J253" s="129"/>
      <c r="K253" s="152">
        <v>4</v>
      </c>
      <c r="L253" s="152"/>
      <c r="M253" s="137" t="s">
        <v>16</v>
      </c>
      <c r="N253" s="137"/>
      <c r="O253" s="137"/>
      <c r="P253" s="137"/>
      <c r="Q253" s="137"/>
      <c r="R253" s="137"/>
      <c r="S253" s="137"/>
      <c r="T253" s="137"/>
      <c r="U253" s="138"/>
      <c r="V253" s="141"/>
      <c r="W253" s="129"/>
      <c r="X253" s="129"/>
      <c r="Y253" s="129"/>
      <c r="Z253" s="129"/>
      <c r="AA253" s="129"/>
      <c r="AB253" s="129"/>
      <c r="AC253" s="129"/>
      <c r="AD253" s="129"/>
      <c r="AE253" s="152">
        <v>4</v>
      </c>
      <c r="AF253" s="152"/>
      <c r="AG253" s="137" t="s">
        <v>16</v>
      </c>
      <c r="AH253" s="137"/>
      <c r="AI253" s="137"/>
      <c r="AJ253" s="137"/>
      <c r="AK253" s="137"/>
      <c r="AL253" s="137"/>
      <c r="AM253" s="137"/>
      <c r="AN253" s="137"/>
      <c r="AO253" s="138"/>
      <c r="AP253" s="141"/>
      <c r="AQ253" s="129"/>
      <c r="AR253" s="129"/>
      <c r="AS253" s="129"/>
      <c r="AT253" s="129"/>
      <c r="AU253" s="129"/>
      <c r="AV253" s="129"/>
      <c r="AW253" s="129"/>
      <c r="AX253" s="129"/>
      <c r="AY253" s="152">
        <v>4</v>
      </c>
      <c r="AZ253" s="152"/>
      <c r="BA253" s="137" t="s">
        <v>16</v>
      </c>
      <c r="BB253" s="137"/>
      <c r="BC253" s="137"/>
      <c r="BD253" s="137"/>
      <c r="BE253" s="137"/>
      <c r="BF253" s="137"/>
      <c r="BG253" s="137"/>
      <c r="BH253" s="137"/>
      <c r="BI253" s="138"/>
      <c r="BJ253" s="141"/>
      <c r="BK253" s="129"/>
      <c r="BL253" s="129"/>
      <c r="BM253" s="129"/>
      <c r="BN253" s="129"/>
      <c r="BO253" s="129"/>
      <c r="BP253" s="129"/>
      <c r="BQ253" s="129"/>
      <c r="BR253" s="129"/>
      <c r="BS253" s="152">
        <v>4</v>
      </c>
      <c r="BT253" s="152"/>
      <c r="BU253" s="137" t="s">
        <v>16</v>
      </c>
      <c r="BV253" s="137"/>
      <c r="BW253" s="137"/>
      <c r="BX253" s="137"/>
      <c r="BY253" s="137"/>
      <c r="BZ253" s="137"/>
      <c r="CA253" s="137"/>
      <c r="CB253" s="137"/>
      <c r="CC253" s="138"/>
    </row>
    <row r="254" spans="2:81" ht="7.5" customHeight="1">
      <c r="B254" s="141"/>
      <c r="C254" s="129"/>
      <c r="D254" s="129"/>
      <c r="E254" s="129"/>
      <c r="F254" s="129"/>
      <c r="G254" s="129"/>
      <c r="H254" s="129"/>
      <c r="I254" s="129"/>
      <c r="J254" s="129"/>
      <c r="K254" s="152"/>
      <c r="L254" s="152"/>
      <c r="M254" s="137"/>
      <c r="N254" s="137"/>
      <c r="O254" s="137"/>
      <c r="P254" s="137"/>
      <c r="Q254" s="137"/>
      <c r="R254" s="137"/>
      <c r="S254" s="137"/>
      <c r="T254" s="137"/>
      <c r="U254" s="138"/>
      <c r="V254" s="141"/>
      <c r="W254" s="129"/>
      <c r="X254" s="129"/>
      <c r="Y254" s="129"/>
      <c r="Z254" s="129"/>
      <c r="AA254" s="129"/>
      <c r="AB254" s="129"/>
      <c r="AC254" s="129"/>
      <c r="AD254" s="129"/>
      <c r="AE254" s="152"/>
      <c r="AF254" s="152"/>
      <c r="AG254" s="137"/>
      <c r="AH254" s="137"/>
      <c r="AI254" s="137"/>
      <c r="AJ254" s="137"/>
      <c r="AK254" s="137"/>
      <c r="AL254" s="137"/>
      <c r="AM254" s="137"/>
      <c r="AN254" s="137"/>
      <c r="AO254" s="138"/>
      <c r="AP254" s="141"/>
      <c r="AQ254" s="129"/>
      <c r="AR254" s="129"/>
      <c r="AS254" s="129"/>
      <c r="AT254" s="129"/>
      <c r="AU254" s="129"/>
      <c r="AV254" s="129"/>
      <c r="AW254" s="129"/>
      <c r="AX254" s="129"/>
      <c r="AY254" s="152"/>
      <c r="AZ254" s="152"/>
      <c r="BA254" s="137"/>
      <c r="BB254" s="137"/>
      <c r="BC254" s="137"/>
      <c r="BD254" s="137"/>
      <c r="BE254" s="137"/>
      <c r="BF254" s="137"/>
      <c r="BG254" s="137"/>
      <c r="BH254" s="137"/>
      <c r="BI254" s="138"/>
      <c r="BJ254" s="141"/>
      <c r="BK254" s="129"/>
      <c r="BL254" s="129"/>
      <c r="BM254" s="129"/>
      <c r="BN254" s="129"/>
      <c r="BO254" s="129"/>
      <c r="BP254" s="129"/>
      <c r="BQ254" s="129"/>
      <c r="BR254" s="129"/>
      <c r="BS254" s="152"/>
      <c r="BT254" s="152"/>
      <c r="BU254" s="137"/>
      <c r="BV254" s="137"/>
      <c r="BW254" s="137"/>
      <c r="BX254" s="137"/>
      <c r="BY254" s="137"/>
      <c r="BZ254" s="137"/>
      <c r="CA254" s="137"/>
      <c r="CB254" s="137"/>
      <c r="CC254" s="138"/>
    </row>
    <row r="255" spans="2:81" ht="7.5" customHeight="1">
      <c r="B255" s="142"/>
      <c r="C255" s="131"/>
      <c r="D255" s="131"/>
      <c r="E255" s="131"/>
      <c r="F255" s="131"/>
      <c r="G255" s="131"/>
      <c r="H255" s="131"/>
      <c r="I255" s="131"/>
      <c r="J255" s="131"/>
      <c r="K255" s="152"/>
      <c r="L255" s="152"/>
      <c r="M255" s="139"/>
      <c r="N255" s="139"/>
      <c r="O255" s="139"/>
      <c r="P255" s="139"/>
      <c r="Q255" s="139"/>
      <c r="R255" s="139"/>
      <c r="S255" s="139"/>
      <c r="T255" s="139"/>
      <c r="U255" s="140"/>
      <c r="V255" s="142"/>
      <c r="W255" s="131"/>
      <c r="X255" s="131"/>
      <c r="Y255" s="131"/>
      <c r="Z255" s="131"/>
      <c r="AA255" s="131"/>
      <c r="AB255" s="131"/>
      <c r="AC255" s="131"/>
      <c r="AD255" s="131"/>
      <c r="AE255" s="152"/>
      <c r="AF255" s="152"/>
      <c r="AG255" s="139"/>
      <c r="AH255" s="139"/>
      <c r="AI255" s="139"/>
      <c r="AJ255" s="139"/>
      <c r="AK255" s="139"/>
      <c r="AL255" s="139"/>
      <c r="AM255" s="139"/>
      <c r="AN255" s="139"/>
      <c r="AO255" s="140"/>
      <c r="AP255" s="142"/>
      <c r="AQ255" s="131"/>
      <c r="AR255" s="131"/>
      <c r="AS255" s="131"/>
      <c r="AT255" s="131"/>
      <c r="AU255" s="131"/>
      <c r="AV255" s="131"/>
      <c r="AW255" s="131"/>
      <c r="AX255" s="131"/>
      <c r="AY255" s="152"/>
      <c r="AZ255" s="152"/>
      <c r="BA255" s="139"/>
      <c r="BB255" s="139"/>
      <c r="BC255" s="139"/>
      <c r="BD255" s="139"/>
      <c r="BE255" s="139"/>
      <c r="BF255" s="139"/>
      <c r="BG255" s="139"/>
      <c r="BH255" s="139"/>
      <c r="BI255" s="140"/>
      <c r="BJ255" s="142"/>
      <c r="BK255" s="131"/>
      <c r="BL255" s="131"/>
      <c r="BM255" s="131"/>
      <c r="BN255" s="131"/>
      <c r="BO255" s="131"/>
      <c r="BP255" s="131"/>
      <c r="BQ255" s="131"/>
      <c r="BR255" s="131"/>
      <c r="BS255" s="152"/>
      <c r="BT255" s="152"/>
      <c r="BU255" s="139"/>
      <c r="BV255" s="139"/>
      <c r="BW255" s="139"/>
      <c r="BX255" s="139"/>
      <c r="BY255" s="139"/>
      <c r="BZ255" s="139"/>
      <c r="CA255" s="139"/>
      <c r="CB255" s="139"/>
      <c r="CC255" s="140"/>
    </row>
    <row r="256" spans="2:81" ht="7.5" customHeight="1">
      <c r="B256" s="157" t="s">
        <v>16</v>
      </c>
      <c r="C256" s="137"/>
      <c r="D256" s="137"/>
      <c r="E256" s="137"/>
      <c r="F256" s="137"/>
      <c r="G256" s="137"/>
      <c r="H256" s="137"/>
      <c r="I256" s="137"/>
      <c r="J256" s="137"/>
      <c r="K256" s="152">
        <v>5</v>
      </c>
      <c r="L256" s="152"/>
      <c r="M256" s="129"/>
      <c r="N256" s="129"/>
      <c r="O256" s="129"/>
      <c r="P256" s="129"/>
      <c r="Q256" s="129"/>
      <c r="R256" s="129"/>
      <c r="S256" s="129"/>
      <c r="T256" s="129"/>
      <c r="U256" s="130"/>
      <c r="V256" s="157" t="s">
        <v>16</v>
      </c>
      <c r="W256" s="137"/>
      <c r="X256" s="137"/>
      <c r="Y256" s="137"/>
      <c r="Z256" s="137"/>
      <c r="AA256" s="137"/>
      <c r="AB256" s="137"/>
      <c r="AC256" s="137"/>
      <c r="AD256" s="137"/>
      <c r="AE256" s="152">
        <v>5</v>
      </c>
      <c r="AF256" s="152"/>
      <c r="AG256" s="129"/>
      <c r="AH256" s="129"/>
      <c r="AI256" s="129"/>
      <c r="AJ256" s="129"/>
      <c r="AK256" s="129"/>
      <c r="AL256" s="129"/>
      <c r="AM256" s="129"/>
      <c r="AN256" s="129"/>
      <c r="AO256" s="130"/>
      <c r="AP256" s="157" t="s">
        <v>16</v>
      </c>
      <c r="AQ256" s="137"/>
      <c r="AR256" s="137"/>
      <c r="AS256" s="137"/>
      <c r="AT256" s="137"/>
      <c r="AU256" s="137"/>
      <c r="AV256" s="137"/>
      <c r="AW256" s="137"/>
      <c r="AX256" s="137"/>
      <c r="AY256" s="152">
        <v>5</v>
      </c>
      <c r="AZ256" s="152"/>
      <c r="BA256" s="129"/>
      <c r="BB256" s="129"/>
      <c r="BC256" s="129"/>
      <c r="BD256" s="129"/>
      <c r="BE256" s="129"/>
      <c r="BF256" s="129"/>
      <c r="BG256" s="129"/>
      <c r="BH256" s="129"/>
      <c r="BI256" s="130"/>
      <c r="BJ256" s="157" t="s">
        <v>16</v>
      </c>
      <c r="BK256" s="137"/>
      <c r="BL256" s="137"/>
      <c r="BM256" s="137"/>
      <c r="BN256" s="137"/>
      <c r="BO256" s="137"/>
      <c r="BP256" s="137"/>
      <c r="BQ256" s="137"/>
      <c r="BR256" s="137"/>
      <c r="BS256" s="152">
        <v>5</v>
      </c>
      <c r="BT256" s="152"/>
      <c r="BU256" s="129"/>
      <c r="BV256" s="129"/>
      <c r="BW256" s="129"/>
      <c r="BX256" s="129"/>
      <c r="BY256" s="129"/>
      <c r="BZ256" s="129"/>
      <c r="CA256" s="129"/>
      <c r="CB256" s="129"/>
      <c r="CC256" s="130"/>
    </row>
    <row r="257" spans="1:82" ht="7.5" customHeight="1">
      <c r="B257" s="157"/>
      <c r="C257" s="137"/>
      <c r="D257" s="137"/>
      <c r="E257" s="137"/>
      <c r="F257" s="137"/>
      <c r="G257" s="137"/>
      <c r="H257" s="137"/>
      <c r="I257" s="137"/>
      <c r="J257" s="137"/>
      <c r="K257" s="152"/>
      <c r="L257" s="152"/>
      <c r="M257" s="129"/>
      <c r="N257" s="129"/>
      <c r="O257" s="129"/>
      <c r="P257" s="129"/>
      <c r="Q257" s="129"/>
      <c r="R257" s="129"/>
      <c r="S257" s="129"/>
      <c r="T257" s="129"/>
      <c r="U257" s="130"/>
      <c r="V257" s="157"/>
      <c r="W257" s="137"/>
      <c r="X257" s="137"/>
      <c r="Y257" s="137"/>
      <c r="Z257" s="137"/>
      <c r="AA257" s="137"/>
      <c r="AB257" s="137"/>
      <c r="AC257" s="137"/>
      <c r="AD257" s="137"/>
      <c r="AE257" s="152"/>
      <c r="AF257" s="152"/>
      <c r="AG257" s="129"/>
      <c r="AH257" s="129"/>
      <c r="AI257" s="129"/>
      <c r="AJ257" s="129"/>
      <c r="AK257" s="129"/>
      <c r="AL257" s="129"/>
      <c r="AM257" s="129"/>
      <c r="AN257" s="129"/>
      <c r="AO257" s="130"/>
      <c r="AP257" s="157"/>
      <c r="AQ257" s="137"/>
      <c r="AR257" s="137"/>
      <c r="AS257" s="137"/>
      <c r="AT257" s="137"/>
      <c r="AU257" s="137"/>
      <c r="AV257" s="137"/>
      <c r="AW257" s="137"/>
      <c r="AX257" s="137"/>
      <c r="AY257" s="152"/>
      <c r="AZ257" s="152"/>
      <c r="BA257" s="129"/>
      <c r="BB257" s="129"/>
      <c r="BC257" s="129"/>
      <c r="BD257" s="129"/>
      <c r="BE257" s="129"/>
      <c r="BF257" s="129"/>
      <c r="BG257" s="129"/>
      <c r="BH257" s="129"/>
      <c r="BI257" s="130"/>
      <c r="BJ257" s="157"/>
      <c r="BK257" s="137"/>
      <c r="BL257" s="137"/>
      <c r="BM257" s="137"/>
      <c r="BN257" s="137"/>
      <c r="BO257" s="137"/>
      <c r="BP257" s="137"/>
      <c r="BQ257" s="137"/>
      <c r="BR257" s="137"/>
      <c r="BS257" s="152"/>
      <c r="BT257" s="152"/>
      <c r="BU257" s="129"/>
      <c r="BV257" s="129"/>
      <c r="BW257" s="129"/>
      <c r="BX257" s="129"/>
      <c r="BY257" s="129"/>
      <c r="BZ257" s="129"/>
      <c r="CA257" s="129"/>
      <c r="CB257" s="129"/>
      <c r="CC257" s="130"/>
    </row>
    <row r="258" spans="1:82" ht="7.5" customHeight="1">
      <c r="B258" s="158"/>
      <c r="C258" s="139"/>
      <c r="D258" s="139"/>
      <c r="E258" s="139"/>
      <c r="F258" s="139"/>
      <c r="G258" s="139"/>
      <c r="H258" s="139"/>
      <c r="I258" s="139"/>
      <c r="J258" s="139"/>
      <c r="K258" s="152"/>
      <c r="L258" s="152"/>
      <c r="M258" s="131"/>
      <c r="N258" s="131"/>
      <c r="O258" s="131"/>
      <c r="P258" s="131"/>
      <c r="Q258" s="131"/>
      <c r="R258" s="131"/>
      <c r="S258" s="131"/>
      <c r="T258" s="131"/>
      <c r="U258" s="132"/>
      <c r="V258" s="158"/>
      <c r="W258" s="139"/>
      <c r="X258" s="139"/>
      <c r="Y258" s="139"/>
      <c r="Z258" s="139"/>
      <c r="AA258" s="139"/>
      <c r="AB258" s="139"/>
      <c r="AC258" s="139"/>
      <c r="AD258" s="139"/>
      <c r="AE258" s="152"/>
      <c r="AF258" s="152"/>
      <c r="AG258" s="131"/>
      <c r="AH258" s="131"/>
      <c r="AI258" s="131"/>
      <c r="AJ258" s="131"/>
      <c r="AK258" s="131"/>
      <c r="AL258" s="131"/>
      <c r="AM258" s="131"/>
      <c r="AN258" s="131"/>
      <c r="AO258" s="132"/>
      <c r="AP258" s="158"/>
      <c r="AQ258" s="139"/>
      <c r="AR258" s="139"/>
      <c r="AS258" s="139"/>
      <c r="AT258" s="139"/>
      <c r="AU258" s="139"/>
      <c r="AV258" s="139"/>
      <c r="AW258" s="139"/>
      <c r="AX258" s="139"/>
      <c r="AY258" s="152"/>
      <c r="AZ258" s="152"/>
      <c r="BA258" s="131"/>
      <c r="BB258" s="131"/>
      <c r="BC258" s="131"/>
      <c r="BD258" s="131"/>
      <c r="BE258" s="131"/>
      <c r="BF258" s="131"/>
      <c r="BG258" s="131"/>
      <c r="BH258" s="131"/>
      <c r="BI258" s="132"/>
      <c r="BJ258" s="158"/>
      <c r="BK258" s="139"/>
      <c r="BL258" s="139"/>
      <c r="BM258" s="139"/>
      <c r="BN258" s="139"/>
      <c r="BO258" s="139"/>
      <c r="BP258" s="139"/>
      <c r="BQ258" s="139"/>
      <c r="BR258" s="139"/>
      <c r="BS258" s="152"/>
      <c r="BT258" s="152"/>
      <c r="BU258" s="131"/>
      <c r="BV258" s="131"/>
      <c r="BW258" s="131"/>
      <c r="BX258" s="131"/>
      <c r="BY258" s="131"/>
      <c r="BZ258" s="131"/>
      <c r="CA258" s="131"/>
      <c r="CB258" s="131"/>
      <c r="CC258" s="132"/>
    </row>
    <row r="259" spans="1:82" ht="7.5" customHeight="1">
      <c r="B259" s="133" t="s">
        <v>17</v>
      </c>
      <c r="C259" s="134"/>
      <c r="D259" s="134"/>
      <c r="E259" s="134"/>
      <c r="F259" s="134"/>
      <c r="G259" s="134"/>
      <c r="H259" s="134"/>
      <c r="I259" s="134"/>
      <c r="J259" s="134"/>
      <c r="K259" s="128" t="s">
        <v>4</v>
      </c>
      <c r="L259" s="128"/>
      <c r="M259" s="129"/>
      <c r="N259" s="129"/>
      <c r="O259" s="129"/>
      <c r="P259" s="129"/>
      <c r="Q259" s="129"/>
      <c r="R259" s="129"/>
      <c r="S259" s="129"/>
      <c r="T259" s="129"/>
      <c r="U259" s="130"/>
      <c r="V259" s="133" t="s">
        <v>17</v>
      </c>
      <c r="W259" s="134"/>
      <c r="X259" s="134"/>
      <c r="Y259" s="134"/>
      <c r="Z259" s="134"/>
      <c r="AA259" s="134"/>
      <c r="AB259" s="134"/>
      <c r="AC259" s="134"/>
      <c r="AD259" s="134"/>
      <c r="AE259" s="128" t="s">
        <v>4</v>
      </c>
      <c r="AF259" s="128"/>
      <c r="AG259" s="129"/>
      <c r="AH259" s="129"/>
      <c r="AI259" s="129"/>
      <c r="AJ259" s="129"/>
      <c r="AK259" s="129"/>
      <c r="AL259" s="129"/>
      <c r="AM259" s="129"/>
      <c r="AN259" s="129"/>
      <c r="AO259" s="130"/>
      <c r="AP259" s="133" t="s">
        <v>17</v>
      </c>
      <c r="AQ259" s="134"/>
      <c r="AR259" s="134"/>
      <c r="AS259" s="134"/>
      <c r="AT259" s="134"/>
      <c r="AU259" s="134"/>
      <c r="AV259" s="134"/>
      <c r="AW259" s="134"/>
      <c r="AX259" s="134"/>
      <c r="AY259" s="128" t="s">
        <v>4</v>
      </c>
      <c r="AZ259" s="128"/>
      <c r="BA259" s="129"/>
      <c r="BB259" s="129"/>
      <c r="BC259" s="129"/>
      <c r="BD259" s="129"/>
      <c r="BE259" s="129"/>
      <c r="BF259" s="129"/>
      <c r="BG259" s="129"/>
      <c r="BH259" s="129"/>
      <c r="BI259" s="130"/>
      <c r="BJ259" s="133" t="s">
        <v>17</v>
      </c>
      <c r="BK259" s="134"/>
      <c r="BL259" s="134"/>
      <c r="BM259" s="134"/>
      <c r="BN259" s="134"/>
      <c r="BO259" s="134"/>
      <c r="BP259" s="134"/>
      <c r="BQ259" s="134"/>
      <c r="BR259" s="134"/>
      <c r="BS259" s="128" t="s">
        <v>4</v>
      </c>
      <c r="BT259" s="128"/>
      <c r="BU259" s="129"/>
      <c r="BV259" s="129"/>
      <c r="BW259" s="129"/>
      <c r="BX259" s="129"/>
      <c r="BY259" s="129"/>
      <c r="BZ259" s="129"/>
      <c r="CA259" s="129"/>
      <c r="CB259" s="129"/>
      <c r="CC259" s="130"/>
    </row>
    <row r="260" spans="1:82" ht="7.5" customHeight="1">
      <c r="B260" s="133"/>
      <c r="C260" s="134"/>
      <c r="D260" s="134"/>
      <c r="E260" s="134"/>
      <c r="F260" s="134"/>
      <c r="G260" s="134"/>
      <c r="H260" s="134"/>
      <c r="I260" s="134"/>
      <c r="J260" s="134"/>
      <c r="K260" s="128"/>
      <c r="L260" s="128"/>
      <c r="M260" s="129"/>
      <c r="N260" s="129"/>
      <c r="O260" s="129"/>
      <c r="P260" s="129"/>
      <c r="Q260" s="129"/>
      <c r="R260" s="129"/>
      <c r="S260" s="129"/>
      <c r="T260" s="129"/>
      <c r="U260" s="130"/>
      <c r="V260" s="133"/>
      <c r="W260" s="134"/>
      <c r="X260" s="134"/>
      <c r="Y260" s="134"/>
      <c r="Z260" s="134"/>
      <c r="AA260" s="134"/>
      <c r="AB260" s="134"/>
      <c r="AC260" s="134"/>
      <c r="AD260" s="134"/>
      <c r="AE260" s="128"/>
      <c r="AF260" s="128"/>
      <c r="AG260" s="129"/>
      <c r="AH260" s="129"/>
      <c r="AI260" s="129"/>
      <c r="AJ260" s="129"/>
      <c r="AK260" s="129"/>
      <c r="AL260" s="129"/>
      <c r="AM260" s="129"/>
      <c r="AN260" s="129"/>
      <c r="AO260" s="130"/>
      <c r="AP260" s="133"/>
      <c r="AQ260" s="134"/>
      <c r="AR260" s="134"/>
      <c r="AS260" s="134"/>
      <c r="AT260" s="134"/>
      <c r="AU260" s="134"/>
      <c r="AV260" s="134"/>
      <c r="AW260" s="134"/>
      <c r="AX260" s="134"/>
      <c r="AY260" s="128"/>
      <c r="AZ260" s="128"/>
      <c r="BA260" s="129"/>
      <c r="BB260" s="129"/>
      <c r="BC260" s="129"/>
      <c r="BD260" s="129"/>
      <c r="BE260" s="129"/>
      <c r="BF260" s="129"/>
      <c r="BG260" s="129"/>
      <c r="BH260" s="129"/>
      <c r="BI260" s="130"/>
      <c r="BJ260" s="133"/>
      <c r="BK260" s="134"/>
      <c r="BL260" s="134"/>
      <c r="BM260" s="134"/>
      <c r="BN260" s="134"/>
      <c r="BO260" s="134"/>
      <c r="BP260" s="134"/>
      <c r="BQ260" s="134"/>
      <c r="BR260" s="134"/>
      <c r="BS260" s="128"/>
      <c r="BT260" s="128"/>
      <c r="BU260" s="129"/>
      <c r="BV260" s="129"/>
      <c r="BW260" s="129"/>
      <c r="BX260" s="129"/>
      <c r="BY260" s="129"/>
      <c r="BZ260" s="129"/>
      <c r="CA260" s="129"/>
      <c r="CB260" s="129"/>
      <c r="CC260" s="130"/>
    </row>
    <row r="261" spans="1:82" ht="7.5" customHeight="1">
      <c r="B261" s="133"/>
      <c r="C261" s="134"/>
      <c r="D261" s="134"/>
      <c r="E261" s="134"/>
      <c r="F261" s="134"/>
      <c r="G261" s="134"/>
      <c r="H261" s="134"/>
      <c r="I261" s="134"/>
      <c r="J261" s="134"/>
      <c r="K261" s="128"/>
      <c r="L261" s="128"/>
      <c r="M261" s="129"/>
      <c r="N261" s="129"/>
      <c r="O261" s="129"/>
      <c r="P261" s="129"/>
      <c r="Q261" s="129"/>
      <c r="R261" s="129"/>
      <c r="S261" s="129"/>
      <c r="T261" s="129"/>
      <c r="U261" s="130"/>
      <c r="V261" s="133"/>
      <c r="W261" s="134"/>
      <c r="X261" s="134"/>
      <c r="Y261" s="134"/>
      <c r="Z261" s="134"/>
      <c r="AA261" s="134"/>
      <c r="AB261" s="134"/>
      <c r="AC261" s="134"/>
      <c r="AD261" s="134"/>
      <c r="AE261" s="128"/>
      <c r="AF261" s="128"/>
      <c r="AG261" s="129"/>
      <c r="AH261" s="129"/>
      <c r="AI261" s="129"/>
      <c r="AJ261" s="129"/>
      <c r="AK261" s="129"/>
      <c r="AL261" s="129"/>
      <c r="AM261" s="129"/>
      <c r="AN261" s="129"/>
      <c r="AO261" s="130"/>
      <c r="AP261" s="133"/>
      <c r="AQ261" s="134"/>
      <c r="AR261" s="134"/>
      <c r="AS261" s="134"/>
      <c r="AT261" s="134"/>
      <c r="AU261" s="134"/>
      <c r="AV261" s="134"/>
      <c r="AW261" s="134"/>
      <c r="AX261" s="134"/>
      <c r="AY261" s="128"/>
      <c r="AZ261" s="128"/>
      <c r="BA261" s="129"/>
      <c r="BB261" s="129"/>
      <c r="BC261" s="129"/>
      <c r="BD261" s="129"/>
      <c r="BE261" s="129"/>
      <c r="BF261" s="129"/>
      <c r="BG261" s="129"/>
      <c r="BH261" s="129"/>
      <c r="BI261" s="130"/>
      <c r="BJ261" s="133"/>
      <c r="BK261" s="134"/>
      <c r="BL261" s="134"/>
      <c r="BM261" s="134"/>
      <c r="BN261" s="134"/>
      <c r="BO261" s="134"/>
      <c r="BP261" s="134"/>
      <c r="BQ261" s="134"/>
      <c r="BR261" s="134"/>
      <c r="BS261" s="128"/>
      <c r="BT261" s="128"/>
      <c r="BU261" s="129"/>
      <c r="BV261" s="129"/>
      <c r="BW261" s="129"/>
      <c r="BX261" s="129"/>
      <c r="BY261" s="129"/>
      <c r="BZ261" s="129"/>
      <c r="CA261" s="129"/>
      <c r="CB261" s="129"/>
      <c r="CC261" s="130"/>
    </row>
    <row r="262" spans="1:82" ht="7.5" customHeight="1">
      <c r="B262" s="135"/>
      <c r="C262" s="136"/>
      <c r="D262" s="136"/>
      <c r="E262" s="136"/>
      <c r="F262" s="136"/>
      <c r="G262" s="136"/>
      <c r="H262" s="136"/>
      <c r="I262" s="136"/>
      <c r="J262" s="136"/>
      <c r="K262" s="128"/>
      <c r="L262" s="128"/>
      <c r="M262" s="131"/>
      <c r="N262" s="131"/>
      <c r="O262" s="131"/>
      <c r="P262" s="131"/>
      <c r="Q262" s="131"/>
      <c r="R262" s="131"/>
      <c r="S262" s="131"/>
      <c r="T262" s="131"/>
      <c r="U262" s="132"/>
      <c r="V262" s="135"/>
      <c r="W262" s="136"/>
      <c r="X262" s="136"/>
      <c r="Y262" s="136"/>
      <c r="Z262" s="136"/>
      <c r="AA262" s="136"/>
      <c r="AB262" s="136"/>
      <c r="AC262" s="136"/>
      <c r="AD262" s="136"/>
      <c r="AE262" s="128"/>
      <c r="AF262" s="128"/>
      <c r="AG262" s="131"/>
      <c r="AH262" s="131"/>
      <c r="AI262" s="131"/>
      <c r="AJ262" s="131"/>
      <c r="AK262" s="131"/>
      <c r="AL262" s="131"/>
      <c r="AM262" s="131"/>
      <c r="AN262" s="131"/>
      <c r="AO262" s="132"/>
      <c r="AP262" s="135"/>
      <c r="AQ262" s="136"/>
      <c r="AR262" s="136"/>
      <c r="AS262" s="136"/>
      <c r="AT262" s="136"/>
      <c r="AU262" s="136"/>
      <c r="AV262" s="136"/>
      <c r="AW262" s="136"/>
      <c r="AX262" s="136"/>
      <c r="AY262" s="128"/>
      <c r="AZ262" s="128"/>
      <c r="BA262" s="131"/>
      <c r="BB262" s="131"/>
      <c r="BC262" s="131"/>
      <c r="BD262" s="131"/>
      <c r="BE262" s="131"/>
      <c r="BF262" s="131"/>
      <c r="BG262" s="131"/>
      <c r="BH262" s="131"/>
      <c r="BI262" s="132"/>
      <c r="BJ262" s="135"/>
      <c r="BK262" s="136"/>
      <c r="BL262" s="136"/>
      <c r="BM262" s="136"/>
      <c r="BN262" s="136"/>
      <c r="BO262" s="136"/>
      <c r="BP262" s="136"/>
      <c r="BQ262" s="136"/>
      <c r="BR262" s="136"/>
      <c r="BS262" s="128"/>
      <c r="BT262" s="128"/>
      <c r="BU262" s="131"/>
      <c r="BV262" s="131"/>
      <c r="BW262" s="131"/>
      <c r="BX262" s="131"/>
      <c r="BY262" s="131"/>
      <c r="BZ262" s="131"/>
      <c r="CA262" s="131"/>
      <c r="CB262" s="131"/>
      <c r="CC262" s="132"/>
    </row>
    <row r="263" spans="1:82" ht="7.5" customHeight="1">
      <c r="B263" s="47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53"/>
      <c r="V263" s="47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53"/>
      <c r="AP263" s="47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53"/>
      <c r="BJ263" s="47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53"/>
    </row>
    <row r="264" spans="1:82" ht="7.5" customHeight="1">
      <c r="B264" s="126">
        <f>'Tabula-8'!$B$26</f>
        <v>43741</v>
      </c>
      <c r="C264" s="127"/>
      <c r="D264" s="127"/>
      <c r="E264" s="127"/>
      <c r="F264" s="127"/>
      <c r="G264" s="127"/>
      <c r="H264" s="43"/>
      <c r="I264" s="43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53"/>
      <c r="V264" s="126">
        <f>'Tabula-8'!$B$26</f>
        <v>43741</v>
      </c>
      <c r="W264" s="127"/>
      <c r="X264" s="127"/>
      <c r="Y264" s="127"/>
      <c r="Z264" s="127"/>
      <c r="AA264" s="127"/>
      <c r="AB264" s="43"/>
      <c r="AC264" s="43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53"/>
      <c r="AP264" s="126">
        <f>'Tabula-8'!$B$26</f>
        <v>43741</v>
      </c>
      <c r="AQ264" s="127"/>
      <c r="AR264" s="127"/>
      <c r="AS264" s="127"/>
      <c r="AT264" s="127"/>
      <c r="AU264" s="127"/>
      <c r="AV264" s="43"/>
      <c r="AW264" s="43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53"/>
      <c r="BJ264" s="126">
        <f>'Tabula-8'!$B$26</f>
        <v>43741</v>
      </c>
      <c r="BK264" s="127"/>
      <c r="BL264" s="127"/>
      <c r="BM264" s="127"/>
      <c r="BN264" s="127"/>
      <c r="BO264" s="127"/>
      <c r="BP264" s="43"/>
      <c r="BQ264" s="43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53"/>
    </row>
    <row r="265" spans="1:82" ht="7.5" customHeight="1">
      <c r="B265" s="126"/>
      <c r="C265" s="127"/>
      <c r="D265" s="127"/>
      <c r="E265" s="127"/>
      <c r="F265" s="127"/>
      <c r="G265" s="127"/>
      <c r="H265" s="43"/>
      <c r="I265" s="43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53"/>
      <c r="V265" s="126"/>
      <c r="W265" s="127"/>
      <c r="X265" s="127"/>
      <c r="Y265" s="127"/>
      <c r="Z265" s="127"/>
      <c r="AA265" s="127"/>
      <c r="AB265" s="43"/>
      <c r="AC265" s="43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53"/>
      <c r="AP265" s="126"/>
      <c r="AQ265" s="127"/>
      <c r="AR265" s="127"/>
      <c r="AS265" s="127"/>
      <c r="AT265" s="127"/>
      <c r="AU265" s="127"/>
      <c r="AV265" s="43"/>
      <c r="AW265" s="43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53"/>
      <c r="BJ265" s="126"/>
      <c r="BK265" s="127"/>
      <c r="BL265" s="127"/>
      <c r="BM265" s="127"/>
      <c r="BN265" s="127"/>
      <c r="BO265" s="127"/>
      <c r="BP265" s="43"/>
      <c r="BQ265" s="43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53"/>
    </row>
    <row r="266" spans="1:82" ht="7.5" customHeight="1">
      <c r="B266" s="54"/>
      <c r="C266" s="55"/>
      <c r="D266" s="55"/>
      <c r="E266" s="55"/>
      <c r="F266" s="55"/>
      <c r="G266" s="55"/>
      <c r="H266" s="56"/>
      <c r="I266" s="56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8"/>
      <c r="V266" s="54"/>
      <c r="W266" s="55"/>
      <c r="X266" s="55"/>
      <c r="Y266" s="55"/>
      <c r="Z266" s="55"/>
      <c r="AA266" s="55"/>
      <c r="AB266" s="56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8"/>
      <c r="AP266" s="54"/>
      <c r="AQ266" s="55"/>
      <c r="AR266" s="55"/>
      <c r="AS266" s="55"/>
      <c r="AT266" s="55"/>
      <c r="AU266" s="55"/>
      <c r="AV266" s="56"/>
      <c r="AW266" s="56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8"/>
      <c r="BJ266" s="54"/>
      <c r="BK266" s="55"/>
      <c r="BL266" s="55"/>
      <c r="BM266" s="55"/>
      <c r="BN266" s="55"/>
      <c r="BO266" s="55"/>
      <c r="BP266" s="56"/>
      <c r="BQ266" s="56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8"/>
    </row>
    <row r="267" spans="1:82" ht="7.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</row>
    <row r="268" spans="1:82" ht="7.5" customHeight="1"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168"/>
      <c r="BQ268" s="168"/>
      <c r="BR268" s="168"/>
      <c r="BS268" s="168"/>
      <c r="BT268" s="168"/>
      <c r="BU268" s="168"/>
      <c r="BV268" s="168"/>
      <c r="BW268" s="168"/>
      <c r="BX268" s="168"/>
      <c r="BY268" s="168"/>
      <c r="BZ268" s="168"/>
      <c r="CA268" s="168"/>
      <c r="CB268" s="168"/>
      <c r="CC268" s="168"/>
    </row>
    <row r="269" spans="1:82" ht="7.5" customHeight="1"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  <c r="BG269" s="168"/>
      <c r="BH269" s="168"/>
      <c r="BI269" s="168"/>
      <c r="BJ269" s="168"/>
      <c r="BK269" s="168"/>
      <c r="BL269" s="168"/>
      <c r="BM269" s="168"/>
      <c r="BN269" s="168"/>
      <c r="BO269" s="168"/>
      <c r="BP269" s="168"/>
      <c r="BQ269" s="168"/>
      <c r="BR269" s="168"/>
      <c r="BS269" s="168"/>
      <c r="BT269" s="168"/>
      <c r="BU269" s="168"/>
      <c r="BV269" s="168"/>
      <c r="BW269" s="168"/>
      <c r="BX269" s="168"/>
      <c r="BY269" s="168"/>
      <c r="BZ269" s="168"/>
      <c r="CA269" s="168"/>
      <c r="CB269" s="168"/>
      <c r="CC269" s="168"/>
    </row>
    <row r="270" spans="1:82" ht="7.5" customHeight="1"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  <c r="BQ270" s="168"/>
      <c r="BR270" s="168"/>
      <c r="BS270" s="168"/>
      <c r="BT270" s="168"/>
      <c r="BU270" s="168"/>
      <c r="BV270" s="168"/>
      <c r="BW270" s="168"/>
      <c r="BX270" s="168"/>
      <c r="BY270" s="168"/>
      <c r="BZ270" s="168"/>
      <c r="CA270" s="168"/>
      <c r="CB270" s="168"/>
      <c r="CC270" s="168"/>
    </row>
    <row r="271" spans="1:82" ht="7.5" customHeight="1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</row>
    <row r="272" spans="1:82" ht="7.5" customHeight="1">
      <c r="B272" s="146"/>
      <c r="C272" s="146"/>
      <c r="D272" s="146"/>
      <c r="E272" s="146"/>
      <c r="F272" s="146"/>
      <c r="G272" s="144"/>
      <c r="H272" s="144"/>
      <c r="I272" s="144"/>
      <c r="J272" s="35"/>
      <c r="K272" s="35"/>
      <c r="L272" s="42"/>
      <c r="M272" s="35"/>
      <c r="N272" s="146"/>
      <c r="O272" s="146"/>
      <c r="P272" s="146"/>
      <c r="Q272" s="146"/>
      <c r="R272" s="146"/>
      <c r="S272" s="144"/>
      <c r="T272" s="144"/>
      <c r="U272" s="144"/>
      <c r="V272" s="146"/>
      <c r="W272" s="146"/>
      <c r="X272" s="146"/>
      <c r="Y272" s="146"/>
      <c r="Z272" s="146"/>
      <c r="AA272" s="144"/>
      <c r="AB272" s="144"/>
      <c r="AC272" s="144"/>
      <c r="AD272" s="35"/>
      <c r="AE272" s="35"/>
      <c r="AF272" s="42"/>
      <c r="AG272" s="35"/>
      <c r="AH272" s="146"/>
      <c r="AI272" s="146"/>
      <c r="AJ272" s="146"/>
      <c r="AK272" s="146"/>
      <c r="AL272" s="146"/>
      <c r="AM272" s="144"/>
      <c r="AN272" s="144"/>
      <c r="AO272" s="144"/>
      <c r="AP272" s="146"/>
      <c r="AQ272" s="146"/>
      <c r="AR272" s="146"/>
      <c r="AS272" s="146"/>
      <c r="AT272" s="146"/>
      <c r="AU272" s="144"/>
      <c r="AV272" s="144"/>
      <c r="AW272" s="144"/>
      <c r="AX272" s="35"/>
      <c r="AY272" s="35"/>
      <c r="AZ272" s="42"/>
      <c r="BA272" s="35"/>
      <c r="BB272" s="146"/>
      <c r="BC272" s="146"/>
      <c r="BD272" s="146"/>
      <c r="BE272" s="146"/>
      <c r="BF272" s="146"/>
      <c r="BG272" s="144"/>
      <c r="BH272" s="144"/>
      <c r="BI272" s="144"/>
      <c r="BJ272" s="146"/>
      <c r="BK272" s="146"/>
      <c r="BL272" s="146"/>
      <c r="BM272" s="146"/>
      <c r="BN272" s="146"/>
      <c r="BO272" s="144"/>
      <c r="BP272" s="144"/>
      <c r="BQ272" s="144"/>
      <c r="BR272" s="35"/>
      <c r="BS272" s="35"/>
      <c r="BT272" s="42"/>
      <c r="BU272" s="35"/>
      <c r="BV272" s="146"/>
      <c r="BW272" s="146"/>
      <c r="BX272" s="146"/>
      <c r="BY272" s="146"/>
      <c r="BZ272" s="146"/>
      <c r="CA272" s="144"/>
      <c r="CB272" s="144"/>
      <c r="CC272" s="144"/>
    </row>
    <row r="273" spans="2:81" ht="7.5" customHeight="1">
      <c r="B273" s="146"/>
      <c r="C273" s="146"/>
      <c r="D273" s="146"/>
      <c r="E273" s="146"/>
      <c r="F273" s="146"/>
      <c r="G273" s="144"/>
      <c r="H273" s="144"/>
      <c r="I273" s="144"/>
      <c r="J273" s="35"/>
      <c r="K273" s="35"/>
      <c r="L273" s="35"/>
      <c r="M273" s="35"/>
      <c r="N273" s="146"/>
      <c r="O273" s="146"/>
      <c r="P273" s="146"/>
      <c r="Q273" s="146"/>
      <c r="R273" s="146"/>
      <c r="S273" s="144"/>
      <c r="T273" s="144"/>
      <c r="U273" s="144"/>
      <c r="V273" s="146"/>
      <c r="W273" s="146"/>
      <c r="X273" s="146"/>
      <c r="Y273" s="146"/>
      <c r="Z273" s="146"/>
      <c r="AA273" s="144"/>
      <c r="AB273" s="144"/>
      <c r="AC273" s="144"/>
      <c r="AD273" s="35"/>
      <c r="AE273" s="35"/>
      <c r="AF273" s="35"/>
      <c r="AG273" s="35"/>
      <c r="AH273" s="146"/>
      <c r="AI273" s="146"/>
      <c r="AJ273" s="146"/>
      <c r="AK273" s="146"/>
      <c r="AL273" s="146"/>
      <c r="AM273" s="144"/>
      <c r="AN273" s="144"/>
      <c r="AO273" s="144"/>
      <c r="AP273" s="146"/>
      <c r="AQ273" s="146"/>
      <c r="AR273" s="146"/>
      <c r="AS273" s="146"/>
      <c r="AT273" s="146"/>
      <c r="AU273" s="144"/>
      <c r="AV273" s="144"/>
      <c r="AW273" s="144"/>
      <c r="AX273" s="35"/>
      <c r="AY273" s="35"/>
      <c r="AZ273" s="35"/>
      <c r="BA273" s="35"/>
      <c r="BB273" s="146"/>
      <c r="BC273" s="146"/>
      <c r="BD273" s="146"/>
      <c r="BE273" s="146"/>
      <c r="BF273" s="146"/>
      <c r="BG273" s="144"/>
      <c r="BH273" s="144"/>
      <c r="BI273" s="144"/>
      <c r="BJ273" s="146"/>
      <c r="BK273" s="146"/>
      <c r="BL273" s="146"/>
      <c r="BM273" s="146"/>
      <c r="BN273" s="146"/>
      <c r="BO273" s="144"/>
      <c r="BP273" s="144"/>
      <c r="BQ273" s="144"/>
      <c r="BR273" s="35"/>
      <c r="BS273" s="35"/>
      <c r="BT273" s="35"/>
      <c r="BU273" s="35"/>
      <c r="BV273" s="146"/>
      <c r="BW273" s="146"/>
      <c r="BX273" s="146"/>
      <c r="BY273" s="146"/>
      <c r="BZ273" s="146"/>
      <c r="CA273" s="144"/>
      <c r="CB273" s="144"/>
      <c r="CC273" s="144"/>
    </row>
    <row r="274" spans="2:81" ht="7.5" customHeight="1">
      <c r="B274" s="36"/>
      <c r="C274" s="36"/>
      <c r="D274" s="36"/>
      <c r="E274" s="36"/>
      <c r="F274" s="36"/>
      <c r="G274" s="36"/>
      <c r="H274" s="36"/>
      <c r="I274" s="36"/>
      <c r="J274" s="37"/>
      <c r="K274" s="37"/>
      <c r="L274" s="37"/>
      <c r="M274" s="37"/>
      <c r="N274" s="36"/>
      <c r="O274" s="36"/>
      <c r="P274" s="38"/>
      <c r="Q274" s="38"/>
      <c r="R274" s="38"/>
      <c r="S274" s="38"/>
      <c r="T274" s="38"/>
      <c r="U274" s="38"/>
      <c r="V274" s="36"/>
      <c r="W274" s="36"/>
      <c r="X274" s="36"/>
      <c r="Y274" s="36"/>
      <c r="Z274" s="36"/>
      <c r="AA274" s="36"/>
      <c r="AB274" s="36"/>
      <c r="AC274" s="36"/>
      <c r="AD274" s="37"/>
      <c r="AE274" s="37"/>
      <c r="AF274" s="37"/>
      <c r="AG274" s="37"/>
      <c r="AH274" s="36"/>
      <c r="AI274" s="36"/>
      <c r="AJ274" s="38"/>
      <c r="AK274" s="38"/>
      <c r="AL274" s="38"/>
      <c r="AM274" s="38"/>
      <c r="AN274" s="38"/>
      <c r="AO274" s="38"/>
      <c r="AP274" s="36"/>
      <c r="AQ274" s="36"/>
      <c r="AR274" s="36"/>
      <c r="AS274" s="36"/>
      <c r="AT274" s="36"/>
      <c r="AU274" s="36"/>
      <c r="AV274" s="36"/>
      <c r="AW274" s="36"/>
      <c r="AX274" s="37"/>
      <c r="AY274" s="37"/>
      <c r="AZ274" s="37"/>
      <c r="BA274" s="37"/>
      <c r="BB274" s="36"/>
      <c r="BC274" s="36"/>
      <c r="BD274" s="38"/>
      <c r="BE274" s="38"/>
      <c r="BF274" s="38"/>
      <c r="BG274" s="38"/>
      <c r="BH274" s="38"/>
      <c r="BI274" s="38"/>
      <c r="BJ274" s="36"/>
      <c r="BK274" s="36"/>
      <c r="BL274" s="36"/>
      <c r="BM274" s="36"/>
      <c r="BN274" s="36"/>
      <c r="BO274" s="36"/>
      <c r="BP274" s="36"/>
      <c r="BQ274" s="36"/>
      <c r="BR274" s="37"/>
      <c r="BS274" s="37"/>
      <c r="BT274" s="37"/>
      <c r="BU274" s="37"/>
      <c r="BV274" s="36"/>
      <c r="BW274" s="36"/>
      <c r="BX274" s="38"/>
      <c r="BY274" s="38"/>
      <c r="BZ274" s="38"/>
      <c r="CA274" s="38"/>
      <c r="CB274" s="38"/>
      <c r="CC274" s="38"/>
    </row>
    <row r="275" spans="2:81" ht="7.5" customHeight="1">
      <c r="B275" s="36"/>
      <c r="C275" s="36"/>
      <c r="D275" s="36"/>
      <c r="E275" s="36"/>
      <c r="F275" s="36"/>
      <c r="G275" s="36"/>
      <c r="H275" s="153"/>
      <c r="I275" s="153"/>
      <c r="J275" s="153"/>
      <c r="K275" s="155"/>
      <c r="L275" s="155"/>
      <c r="M275" s="153"/>
      <c r="N275" s="153"/>
      <c r="O275" s="153"/>
      <c r="P275" s="38"/>
      <c r="Q275" s="38"/>
      <c r="R275" s="38"/>
      <c r="S275" s="38"/>
      <c r="T275" s="38"/>
      <c r="U275" s="38"/>
      <c r="V275" s="36"/>
      <c r="W275" s="36"/>
      <c r="X275" s="36"/>
      <c r="Y275" s="36"/>
      <c r="Z275" s="36"/>
      <c r="AA275" s="36"/>
      <c r="AB275" s="153"/>
      <c r="AC275" s="153"/>
      <c r="AD275" s="153"/>
      <c r="AE275" s="155"/>
      <c r="AF275" s="155"/>
      <c r="AG275" s="153"/>
      <c r="AH275" s="153"/>
      <c r="AI275" s="153"/>
      <c r="AJ275" s="38"/>
      <c r="AK275" s="38"/>
      <c r="AL275" s="38"/>
      <c r="AM275" s="38"/>
      <c r="AN275" s="38"/>
      <c r="AO275" s="38"/>
      <c r="AP275" s="36"/>
      <c r="AQ275" s="36"/>
      <c r="AR275" s="36"/>
      <c r="AS275" s="36"/>
      <c r="AT275" s="36"/>
      <c r="AU275" s="36"/>
      <c r="AV275" s="153"/>
      <c r="AW275" s="153"/>
      <c r="AX275" s="153"/>
      <c r="AY275" s="155"/>
      <c r="AZ275" s="155"/>
      <c r="BA275" s="153"/>
      <c r="BB275" s="153"/>
      <c r="BC275" s="153"/>
      <c r="BD275" s="38"/>
      <c r="BE275" s="38"/>
      <c r="BF275" s="38"/>
      <c r="BG275" s="38"/>
      <c r="BH275" s="38"/>
      <c r="BI275" s="38"/>
      <c r="BJ275" s="36"/>
      <c r="BK275" s="36"/>
      <c r="BL275" s="36"/>
      <c r="BM275" s="36"/>
      <c r="BN275" s="36"/>
      <c r="BO275" s="36"/>
      <c r="BP275" s="153"/>
      <c r="BQ275" s="153"/>
      <c r="BR275" s="153"/>
      <c r="BS275" s="155"/>
      <c r="BT275" s="155"/>
      <c r="BU275" s="153"/>
      <c r="BV275" s="153"/>
      <c r="BW275" s="153"/>
      <c r="BX275" s="38"/>
      <c r="BY275" s="38"/>
      <c r="BZ275" s="38"/>
      <c r="CA275" s="38"/>
      <c r="CB275" s="38"/>
      <c r="CC275" s="38"/>
    </row>
    <row r="276" spans="2:81" ht="7.5" customHeight="1">
      <c r="B276" s="39"/>
      <c r="C276" s="39"/>
      <c r="D276" s="39"/>
      <c r="E276" s="39"/>
      <c r="F276" s="39"/>
      <c r="G276" s="39"/>
      <c r="H276" s="153"/>
      <c r="I276" s="153"/>
      <c r="J276" s="153"/>
      <c r="K276" s="155"/>
      <c r="L276" s="155"/>
      <c r="M276" s="153"/>
      <c r="N276" s="153"/>
      <c r="O276" s="153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153"/>
      <c r="AC276" s="153"/>
      <c r="AD276" s="153"/>
      <c r="AE276" s="155"/>
      <c r="AF276" s="155"/>
      <c r="AG276" s="153"/>
      <c r="AH276" s="153"/>
      <c r="AI276" s="153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153"/>
      <c r="AW276" s="153"/>
      <c r="AX276" s="153"/>
      <c r="AY276" s="155"/>
      <c r="AZ276" s="155"/>
      <c r="BA276" s="153"/>
      <c r="BB276" s="153"/>
      <c r="BC276" s="153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153"/>
      <c r="BQ276" s="153"/>
      <c r="BR276" s="153"/>
      <c r="BS276" s="155"/>
      <c r="BT276" s="155"/>
      <c r="BU276" s="153"/>
      <c r="BV276" s="153"/>
      <c r="BW276" s="153"/>
      <c r="BX276" s="39"/>
      <c r="BY276" s="39"/>
      <c r="BZ276" s="39"/>
      <c r="CA276" s="39"/>
      <c r="CB276" s="39"/>
      <c r="CC276" s="39"/>
    </row>
    <row r="277" spans="2:81" ht="7.5" customHeight="1">
      <c r="B277" s="39"/>
      <c r="C277" s="39"/>
      <c r="D277" s="39"/>
      <c r="E277" s="39"/>
      <c r="F277" s="39"/>
      <c r="G277" s="39"/>
      <c r="H277" s="39"/>
      <c r="I277" s="39"/>
      <c r="J277" s="39"/>
      <c r="K277" s="36"/>
      <c r="L277" s="36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6"/>
      <c r="AF277" s="36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6"/>
      <c r="AZ277" s="36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6"/>
      <c r="BT277" s="36"/>
      <c r="BU277" s="39"/>
      <c r="BV277" s="39"/>
      <c r="BW277" s="39"/>
      <c r="BX277" s="39"/>
      <c r="BY277" s="39"/>
      <c r="BZ277" s="39"/>
      <c r="CA277" s="39"/>
      <c r="CB277" s="39"/>
      <c r="CC277" s="39"/>
    </row>
    <row r="278" spans="2:81" ht="7.5" customHeight="1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</row>
    <row r="279" spans="2:81" ht="7.5" customHeight="1">
      <c r="B279" s="143"/>
      <c r="C279" s="143"/>
      <c r="D279" s="143"/>
      <c r="E279" s="143"/>
      <c r="F279" s="143"/>
      <c r="G279" s="143"/>
      <c r="H279" s="143"/>
      <c r="I279" s="143"/>
      <c r="J279" s="143"/>
      <c r="K279" s="59"/>
      <c r="L279" s="59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59"/>
      <c r="AF279" s="59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59"/>
      <c r="AZ279" s="59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59"/>
      <c r="BT279" s="59"/>
      <c r="BU279" s="143"/>
      <c r="BV279" s="143"/>
      <c r="BW279" s="143"/>
      <c r="BX279" s="143"/>
      <c r="BY279" s="143"/>
      <c r="BZ279" s="143"/>
      <c r="CA279" s="143"/>
      <c r="CB279" s="143"/>
      <c r="CC279" s="143"/>
    </row>
    <row r="280" spans="2:81" ht="7.5" customHeight="1">
      <c r="B280" s="143"/>
      <c r="C280" s="143"/>
      <c r="D280" s="143"/>
      <c r="E280" s="143"/>
      <c r="F280" s="143"/>
      <c r="G280" s="143"/>
      <c r="H280" s="143"/>
      <c r="I280" s="143"/>
      <c r="J280" s="143"/>
      <c r="K280" s="59"/>
      <c r="L280" s="59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59"/>
      <c r="AF280" s="59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59"/>
      <c r="AZ280" s="59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59"/>
      <c r="BT280" s="59"/>
      <c r="BU280" s="143"/>
      <c r="BV280" s="143"/>
      <c r="BW280" s="143"/>
      <c r="BX280" s="143"/>
      <c r="BY280" s="143"/>
      <c r="BZ280" s="143"/>
      <c r="CA280" s="143"/>
      <c r="CB280" s="143"/>
      <c r="CC280" s="143"/>
    </row>
    <row r="281" spans="2:81" ht="7.5" customHeight="1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</row>
    <row r="282" spans="2:81" ht="7.5" customHeight="1">
      <c r="B282" s="137"/>
      <c r="C282" s="137"/>
      <c r="D282" s="137"/>
      <c r="E282" s="137"/>
      <c r="F282" s="137"/>
      <c r="G282" s="137"/>
      <c r="H282" s="137"/>
      <c r="I282" s="137"/>
      <c r="J282" s="137"/>
      <c r="K282" s="152"/>
      <c r="L282" s="152"/>
      <c r="M282" s="129"/>
      <c r="N282" s="129"/>
      <c r="O282" s="129"/>
      <c r="P282" s="129"/>
      <c r="Q282" s="129"/>
      <c r="R282" s="129"/>
      <c r="S282" s="129"/>
      <c r="T282" s="129"/>
      <c r="U282" s="129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52"/>
      <c r="AF282" s="152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52"/>
      <c r="AZ282" s="152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52"/>
      <c r="BT282" s="152"/>
      <c r="BU282" s="129"/>
      <c r="BV282" s="129"/>
      <c r="BW282" s="129"/>
      <c r="BX282" s="129"/>
      <c r="BY282" s="129"/>
      <c r="BZ282" s="129"/>
      <c r="CA282" s="129"/>
      <c r="CB282" s="129"/>
      <c r="CC282" s="129"/>
    </row>
    <row r="283" spans="2:81" ht="7.5" customHeight="1">
      <c r="B283" s="137"/>
      <c r="C283" s="137"/>
      <c r="D283" s="137"/>
      <c r="E283" s="137"/>
      <c r="F283" s="137"/>
      <c r="G283" s="137"/>
      <c r="H283" s="137"/>
      <c r="I283" s="137"/>
      <c r="J283" s="137"/>
      <c r="K283" s="152"/>
      <c r="L283" s="152"/>
      <c r="M283" s="129"/>
      <c r="N283" s="129"/>
      <c r="O283" s="129"/>
      <c r="P283" s="129"/>
      <c r="Q283" s="129"/>
      <c r="R283" s="129"/>
      <c r="S283" s="129"/>
      <c r="T283" s="129"/>
      <c r="U283" s="129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52"/>
      <c r="AF283" s="152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52"/>
      <c r="AZ283" s="152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52"/>
      <c r="BT283" s="152"/>
      <c r="BU283" s="129"/>
      <c r="BV283" s="129"/>
      <c r="BW283" s="129"/>
      <c r="BX283" s="129"/>
      <c r="BY283" s="129"/>
      <c r="BZ283" s="129"/>
      <c r="CA283" s="129"/>
      <c r="CB283" s="129"/>
      <c r="CC283" s="129"/>
    </row>
    <row r="284" spans="2:81" ht="7.5" customHeight="1">
      <c r="B284" s="137"/>
      <c r="C284" s="137"/>
      <c r="D284" s="137"/>
      <c r="E284" s="137"/>
      <c r="F284" s="137"/>
      <c r="G284" s="137"/>
      <c r="H284" s="137"/>
      <c r="I284" s="137"/>
      <c r="J284" s="137"/>
      <c r="K284" s="152"/>
      <c r="L284" s="152"/>
      <c r="M284" s="129"/>
      <c r="N284" s="129"/>
      <c r="O284" s="129"/>
      <c r="P284" s="129"/>
      <c r="Q284" s="129"/>
      <c r="R284" s="129"/>
      <c r="S284" s="129"/>
      <c r="T284" s="129"/>
      <c r="U284" s="129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52"/>
      <c r="AF284" s="152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52"/>
      <c r="AZ284" s="152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52"/>
      <c r="BT284" s="152"/>
      <c r="BU284" s="129"/>
      <c r="BV284" s="129"/>
      <c r="BW284" s="129"/>
      <c r="BX284" s="129"/>
      <c r="BY284" s="129"/>
      <c r="BZ284" s="129"/>
      <c r="CA284" s="129"/>
      <c r="CB284" s="129"/>
      <c r="CC284" s="129"/>
    </row>
    <row r="285" spans="2:81" ht="7.5" customHeight="1">
      <c r="B285" s="129"/>
      <c r="C285" s="129"/>
      <c r="D285" s="129"/>
      <c r="E285" s="129"/>
      <c r="F285" s="129"/>
      <c r="G285" s="129"/>
      <c r="H285" s="129"/>
      <c r="I285" s="129"/>
      <c r="J285" s="129"/>
      <c r="K285" s="152"/>
      <c r="L285" s="152"/>
      <c r="M285" s="137"/>
      <c r="N285" s="137"/>
      <c r="O285" s="137"/>
      <c r="P285" s="137"/>
      <c r="Q285" s="137"/>
      <c r="R285" s="137"/>
      <c r="S285" s="137"/>
      <c r="T285" s="137"/>
      <c r="U285" s="137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52"/>
      <c r="AF285" s="152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52"/>
      <c r="AZ285" s="152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52"/>
      <c r="BT285" s="152"/>
      <c r="BU285" s="137"/>
      <c r="BV285" s="137"/>
      <c r="BW285" s="137"/>
      <c r="BX285" s="137"/>
      <c r="BY285" s="137"/>
      <c r="BZ285" s="137"/>
      <c r="CA285" s="137"/>
      <c r="CB285" s="137"/>
      <c r="CC285" s="137"/>
    </row>
    <row r="286" spans="2:81" ht="7.5" customHeight="1">
      <c r="B286" s="129"/>
      <c r="C286" s="129"/>
      <c r="D286" s="129"/>
      <c r="E286" s="129"/>
      <c r="F286" s="129"/>
      <c r="G286" s="129"/>
      <c r="H286" s="129"/>
      <c r="I286" s="129"/>
      <c r="J286" s="129"/>
      <c r="K286" s="152"/>
      <c r="L286" s="152"/>
      <c r="M286" s="137"/>
      <c r="N286" s="137"/>
      <c r="O286" s="137"/>
      <c r="P286" s="137"/>
      <c r="Q286" s="137"/>
      <c r="R286" s="137"/>
      <c r="S286" s="137"/>
      <c r="T286" s="137"/>
      <c r="U286" s="137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52"/>
      <c r="AF286" s="152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52"/>
      <c r="AZ286" s="152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52"/>
      <c r="BT286" s="152"/>
      <c r="BU286" s="137"/>
      <c r="BV286" s="137"/>
      <c r="BW286" s="137"/>
      <c r="BX286" s="137"/>
      <c r="BY286" s="137"/>
      <c r="BZ286" s="137"/>
      <c r="CA286" s="137"/>
      <c r="CB286" s="137"/>
      <c r="CC286" s="137"/>
    </row>
    <row r="287" spans="2:81" ht="7.5" customHeight="1">
      <c r="B287" s="129"/>
      <c r="C287" s="129"/>
      <c r="D287" s="129"/>
      <c r="E287" s="129"/>
      <c r="F287" s="129"/>
      <c r="G287" s="129"/>
      <c r="H287" s="129"/>
      <c r="I287" s="129"/>
      <c r="J287" s="129"/>
      <c r="K287" s="152"/>
      <c r="L287" s="152"/>
      <c r="M287" s="137"/>
      <c r="N287" s="137"/>
      <c r="O287" s="137"/>
      <c r="P287" s="137"/>
      <c r="Q287" s="137"/>
      <c r="R287" s="137"/>
      <c r="S287" s="137"/>
      <c r="T287" s="137"/>
      <c r="U287" s="137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52"/>
      <c r="AF287" s="152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52"/>
      <c r="AZ287" s="152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52"/>
      <c r="BT287" s="152"/>
      <c r="BU287" s="137"/>
      <c r="BV287" s="137"/>
      <c r="BW287" s="137"/>
      <c r="BX287" s="137"/>
      <c r="BY287" s="137"/>
      <c r="BZ287" s="137"/>
      <c r="CA287" s="137"/>
      <c r="CB287" s="137"/>
      <c r="CC287" s="137"/>
    </row>
    <row r="288" spans="2:81" ht="7.5" customHeight="1">
      <c r="B288" s="137"/>
      <c r="C288" s="137"/>
      <c r="D288" s="137"/>
      <c r="E288" s="137"/>
      <c r="F288" s="137"/>
      <c r="G288" s="137"/>
      <c r="H288" s="137"/>
      <c r="I288" s="137"/>
      <c r="J288" s="137"/>
      <c r="K288" s="152"/>
      <c r="L288" s="152"/>
      <c r="M288" s="129"/>
      <c r="N288" s="129"/>
      <c r="O288" s="129"/>
      <c r="P288" s="129"/>
      <c r="Q288" s="129"/>
      <c r="R288" s="129"/>
      <c r="S288" s="129"/>
      <c r="T288" s="129"/>
      <c r="U288" s="129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52"/>
      <c r="AF288" s="152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52"/>
      <c r="AZ288" s="152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52"/>
      <c r="BT288" s="152"/>
      <c r="BU288" s="129"/>
      <c r="BV288" s="129"/>
      <c r="BW288" s="129"/>
      <c r="BX288" s="129"/>
      <c r="BY288" s="129"/>
      <c r="BZ288" s="129"/>
      <c r="CA288" s="129"/>
      <c r="CB288" s="129"/>
      <c r="CC288" s="129"/>
    </row>
    <row r="289" spans="2:81" ht="7.5" customHeight="1">
      <c r="B289" s="137"/>
      <c r="C289" s="137"/>
      <c r="D289" s="137"/>
      <c r="E289" s="137"/>
      <c r="F289" s="137"/>
      <c r="G289" s="137"/>
      <c r="H289" s="137"/>
      <c r="I289" s="137"/>
      <c r="J289" s="137"/>
      <c r="K289" s="152"/>
      <c r="L289" s="152"/>
      <c r="M289" s="129"/>
      <c r="N289" s="129"/>
      <c r="O289" s="129"/>
      <c r="P289" s="129"/>
      <c r="Q289" s="129"/>
      <c r="R289" s="129"/>
      <c r="S289" s="129"/>
      <c r="T289" s="129"/>
      <c r="U289" s="129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52"/>
      <c r="AF289" s="152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52"/>
      <c r="AZ289" s="152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52"/>
      <c r="BT289" s="152"/>
      <c r="BU289" s="129"/>
      <c r="BV289" s="129"/>
      <c r="BW289" s="129"/>
      <c r="BX289" s="129"/>
      <c r="BY289" s="129"/>
      <c r="BZ289" s="129"/>
      <c r="CA289" s="129"/>
      <c r="CB289" s="129"/>
      <c r="CC289" s="129"/>
    </row>
    <row r="290" spans="2:81" ht="7.5" customHeight="1">
      <c r="B290" s="137"/>
      <c r="C290" s="137"/>
      <c r="D290" s="137"/>
      <c r="E290" s="137"/>
      <c r="F290" s="137"/>
      <c r="G290" s="137"/>
      <c r="H290" s="137"/>
      <c r="I290" s="137"/>
      <c r="J290" s="137"/>
      <c r="K290" s="152"/>
      <c r="L290" s="152"/>
      <c r="M290" s="129"/>
      <c r="N290" s="129"/>
      <c r="O290" s="129"/>
      <c r="P290" s="129"/>
      <c r="Q290" s="129"/>
      <c r="R290" s="129"/>
      <c r="S290" s="129"/>
      <c r="T290" s="129"/>
      <c r="U290" s="129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52"/>
      <c r="AF290" s="152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52"/>
      <c r="AZ290" s="152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52"/>
      <c r="BT290" s="152"/>
      <c r="BU290" s="129"/>
      <c r="BV290" s="129"/>
      <c r="BW290" s="129"/>
      <c r="BX290" s="129"/>
      <c r="BY290" s="129"/>
      <c r="BZ290" s="129"/>
      <c r="CA290" s="129"/>
      <c r="CB290" s="129"/>
      <c r="CC290" s="129"/>
    </row>
    <row r="291" spans="2:81" ht="7.5" customHeight="1">
      <c r="B291" s="129"/>
      <c r="C291" s="129"/>
      <c r="D291" s="129"/>
      <c r="E291" s="129"/>
      <c r="F291" s="129"/>
      <c r="G291" s="129"/>
      <c r="H291" s="129"/>
      <c r="I291" s="129"/>
      <c r="J291" s="129"/>
      <c r="K291" s="152"/>
      <c r="L291" s="152"/>
      <c r="M291" s="137"/>
      <c r="N291" s="137"/>
      <c r="O291" s="137"/>
      <c r="P291" s="137"/>
      <c r="Q291" s="137"/>
      <c r="R291" s="137"/>
      <c r="S291" s="137"/>
      <c r="T291" s="137"/>
      <c r="U291" s="137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52"/>
      <c r="AF291" s="152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52"/>
      <c r="AZ291" s="152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52"/>
      <c r="BT291" s="152"/>
      <c r="BU291" s="137"/>
      <c r="BV291" s="137"/>
      <c r="BW291" s="137"/>
      <c r="BX291" s="137"/>
      <c r="BY291" s="137"/>
      <c r="BZ291" s="137"/>
      <c r="CA291" s="137"/>
      <c r="CB291" s="137"/>
      <c r="CC291" s="137"/>
    </row>
    <row r="292" spans="2:81" ht="7.5" customHeight="1">
      <c r="B292" s="129"/>
      <c r="C292" s="129"/>
      <c r="D292" s="129"/>
      <c r="E292" s="129"/>
      <c r="F292" s="129"/>
      <c r="G292" s="129"/>
      <c r="H292" s="129"/>
      <c r="I292" s="129"/>
      <c r="J292" s="129"/>
      <c r="K292" s="152"/>
      <c r="L292" s="152"/>
      <c r="M292" s="137"/>
      <c r="N292" s="137"/>
      <c r="O292" s="137"/>
      <c r="P292" s="137"/>
      <c r="Q292" s="137"/>
      <c r="R292" s="137"/>
      <c r="S292" s="137"/>
      <c r="T292" s="137"/>
      <c r="U292" s="137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52"/>
      <c r="AF292" s="152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52"/>
      <c r="AZ292" s="152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52"/>
      <c r="BT292" s="152"/>
      <c r="BU292" s="137"/>
      <c r="BV292" s="137"/>
      <c r="BW292" s="137"/>
      <c r="BX292" s="137"/>
      <c r="BY292" s="137"/>
      <c r="BZ292" s="137"/>
      <c r="CA292" s="137"/>
      <c r="CB292" s="137"/>
      <c r="CC292" s="137"/>
    </row>
    <row r="293" spans="2:81" ht="7.5" customHeight="1">
      <c r="B293" s="129"/>
      <c r="C293" s="129"/>
      <c r="D293" s="129"/>
      <c r="E293" s="129"/>
      <c r="F293" s="129"/>
      <c r="G293" s="129"/>
      <c r="H293" s="129"/>
      <c r="I293" s="129"/>
      <c r="J293" s="129"/>
      <c r="K293" s="152"/>
      <c r="L293" s="152"/>
      <c r="M293" s="137"/>
      <c r="N293" s="137"/>
      <c r="O293" s="137"/>
      <c r="P293" s="137"/>
      <c r="Q293" s="137"/>
      <c r="R293" s="137"/>
      <c r="S293" s="137"/>
      <c r="T293" s="137"/>
      <c r="U293" s="137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52"/>
      <c r="AF293" s="152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52"/>
      <c r="AZ293" s="152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52"/>
      <c r="BT293" s="152"/>
      <c r="BU293" s="137"/>
      <c r="BV293" s="137"/>
      <c r="BW293" s="137"/>
      <c r="BX293" s="137"/>
      <c r="BY293" s="137"/>
      <c r="BZ293" s="137"/>
      <c r="CA293" s="137"/>
      <c r="CB293" s="137"/>
      <c r="CC293" s="137"/>
    </row>
    <row r="294" spans="2:81" ht="7.5" customHeight="1">
      <c r="B294" s="137"/>
      <c r="C294" s="137"/>
      <c r="D294" s="137"/>
      <c r="E294" s="137"/>
      <c r="F294" s="137"/>
      <c r="G294" s="137"/>
      <c r="H294" s="137"/>
      <c r="I294" s="137"/>
      <c r="J294" s="137"/>
      <c r="K294" s="152"/>
      <c r="L294" s="152"/>
      <c r="M294" s="129"/>
      <c r="N294" s="129"/>
      <c r="O294" s="129"/>
      <c r="P294" s="129"/>
      <c r="Q294" s="129"/>
      <c r="R294" s="129"/>
      <c r="S294" s="129"/>
      <c r="T294" s="129"/>
      <c r="U294" s="129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52"/>
      <c r="AF294" s="152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52"/>
      <c r="AZ294" s="152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52"/>
      <c r="BT294" s="152"/>
      <c r="BU294" s="129"/>
      <c r="BV294" s="129"/>
      <c r="BW294" s="129"/>
      <c r="BX294" s="129"/>
      <c r="BY294" s="129"/>
      <c r="BZ294" s="129"/>
      <c r="CA294" s="129"/>
      <c r="CB294" s="129"/>
      <c r="CC294" s="129"/>
    </row>
    <row r="295" spans="2:81" ht="7.5" customHeight="1">
      <c r="B295" s="137"/>
      <c r="C295" s="137"/>
      <c r="D295" s="137"/>
      <c r="E295" s="137"/>
      <c r="F295" s="137"/>
      <c r="G295" s="137"/>
      <c r="H295" s="137"/>
      <c r="I295" s="137"/>
      <c r="J295" s="137"/>
      <c r="K295" s="152"/>
      <c r="L295" s="152"/>
      <c r="M295" s="129"/>
      <c r="N295" s="129"/>
      <c r="O295" s="129"/>
      <c r="P295" s="129"/>
      <c r="Q295" s="129"/>
      <c r="R295" s="129"/>
      <c r="S295" s="129"/>
      <c r="T295" s="129"/>
      <c r="U295" s="129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52"/>
      <c r="AF295" s="152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52"/>
      <c r="AZ295" s="152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52"/>
      <c r="BT295" s="152"/>
      <c r="BU295" s="129"/>
      <c r="BV295" s="129"/>
      <c r="BW295" s="129"/>
      <c r="BX295" s="129"/>
      <c r="BY295" s="129"/>
      <c r="BZ295" s="129"/>
      <c r="CA295" s="129"/>
      <c r="CB295" s="129"/>
      <c r="CC295" s="129"/>
    </row>
    <row r="296" spans="2:81" ht="7.5" customHeight="1">
      <c r="B296" s="137"/>
      <c r="C296" s="137"/>
      <c r="D296" s="137"/>
      <c r="E296" s="137"/>
      <c r="F296" s="137"/>
      <c r="G296" s="137"/>
      <c r="H296" s="137"/>
      <c r="I296" s="137"/>
      <c r="J296" s="137"/>
      <c r="K296" s="152"/>
      <c r="L296" s="152"/>
      <c r="M296" s="129"/>
      <c r="N296" s="129"/>
      <c r="O296" s="129"/>
      <c r="P296" s="129"/>
      <c r="Q296" s="129"/>
      <c r="R296" s="129"/>
      <c r="S296" s="129"/>
      <c r="T296" s="129"/>
      <c r="U296" s="129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52"/>
      <c r="AF296" s="152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52"/>
      <c r="AZ296" s="152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52"/>
      <c r="BT296" s="152"/>
      <c r="BU296" s="129"/>
      <c r="BV296" s="129"/>
      <c r="BW296" s="129"/>
      <c r="BX296" s="129"/>
      <c r="BY296" s="129"/>
      <c r="BZ296" s="129"/>
      <c r="CA296" s="129"/>
      <c r="CB296" s="129"/>
      <c r="CC296" s="129"/>
    </row>
    <row r="297" spans="2:81" ht="7.5" customHeight="1">
      <c r="B297" s="134"/>
      <c r="C297" s="134"/>
      <c r="D297" s="134"/>
      <c r="E297" s="134"/>
      <c r="F297" s="134"/>
      <c r="G297" s="134"/>
      <c r="H297" s="134"/>
      <c r="I297" s="134"/>
      <c r="J297" s="134"/>
      <c r="K297" s="128"/>
      <c r="L297" s="128"/>
      <c r="M297" s="129"/>
      <c r="N297" s="129"/>
      <c r="O297" s="129"/>
      <c r="P297" s="129"/>
      <c r="Q297" s="129"/>
      <c r="R297" s="129"/>
      <c r="S297" s="129"/>
      <c r="T297" s="129"/>
      <c r="U297" s="129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28"/>
      <c r="AF297" s="128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28"/>
      <c r="AZ297" s="128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28"/>
      <c r="BT297" s="128"/>
      <c r="BU297" s="129"/>
      <c r="BV297" s="129"/>
      <c r="BW297" s="129"/>
      <c r="BX297" s="129"/>
      <c r="BY297" s="129"/>
      <c r="BZ297" s="129"/>
      <c r="CA297" s="129"/>
      <c r="CB297" s="129"/>
      <c r="CC297" s="129"/>
    </row>
    <row r="298" spans="2:81" ht="7.5" customHeight="1">
      <c r="B298" s="134"/>
      <c r="C298" s="134"/>
      <c r="D298" s="134"/>
      <c r="E298" s="134"/>
      <c r="F298" s="134"/>
      <c r="G298" s="134"/>
      <c r="H298" s="134"/>
      <c r="I298" s="134"/>
      <c r="J298" s="134"/>
      <c r="K298" s="128"/>
      <c r="L298" s="128"/>
      <c r="M298" s="129"/>
      <c r="N298" s="129"/>
      <c r="O298" s="129"/>
      <c r="P298" s="129"/>
      <c r="Q298" s="129"/>
      <c r="R298" s="129"/>
      <c r="S298" s="129"/>
      <c r="T298" s="129"/>
      <c r="U298" s="129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28"/>
      <c r="AF298" s="128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28"/>
      <c r="AZ298" s="128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28"/>
      <c r="BT298" s="128"/>
      <c r="BU298" s="129"/>
      <c r="BV298" s="129"/>
      <c r="BW298" s="129"/>
      <c r="BX298" s="129"/>
      <c r="BY298" s="129"/>
      <c r="BZ298" s="129"/>
      <c r="CA298" s="129"/>
      <c r="CB298" s="129"/>
      <c r="CC298" s="129"/>
    </row>
    <row r="299" spans="2:81" ht="7.5" customHeight="1">
      <c r="B299" s="134"/>
      <c r="C299" s="134"/>
      <c r="D299" s="134"/>
      <c r="E299" s="134"/>
      <c r="F299" s="134"/>
      <c r="G299" s="134"/>
      <c r="H299" s="134"/>
      <c r="I299" s="134"/>
      <c r="J299" s="134"/>
      <c r="K299" s="128"/>
      <c r="L299" s="128"/>
      <c r="M299" s="129"/>
      <c r="N299" s="129"/>
      <c r="O299" s="129"/>
      <c r="P299" s="129"/>
      <c r="Q299" s="129"/>
      <c r="R299" s="129"/>
      <c r="S299" s="129"/>
      <c r="T299" s="129"/>
      <c r="U299" s="129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28"/>
      <c r="AF299" s="128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28"/>
      <c r="AZ299" s="128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28"/>
      <c r="BT299" s="128"/>
      <c r="BU299" s="129"/>
      <c r="BV299" s="129"/>
      <c r="BW299" s="129"/>
      <c r="BX299" s="129"/>
      <c r="BY299" s="129"/>
      <c r="BZ299" s="129"/>
      <c r="CA299" s="129"/>
      <c r="CB299" s="129"/>
      <c r="CC299" s="129"/>
    </row>
    <row r="300" spans="2:81" ht="7.5" customHeight="1">
      <c r="B300" s="134"/>
      <c r="C300" s="134"/>
      <c r="D300" s="134"/>
      <c r="E300" s="134"/>
      <c r="F300" s="134"/>
      <c r="G300" s="134"/>
      <c r="H300" s="134"/>
      <c r="I300" s="134"/>
      <c r="J300" s="134"/>
      <c r="K300" s="128"/>
      <c r="L300" s="128"/>
      <c r="M300" s="129"/>
      <c r="N300" s="129"/>
      <c r="O300" s="129"/>
      <c r="P300" s="129"/>
      <c r="Q300" s="129"/>
      <c r="R300" s="129"/>
      <c r="S300" s="129"/>
      <c r="T300" s="129"/>
      <c r="U300" s="129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28"/>
      <c r="AF300" s="128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28"/>
      <c r="AZ300" s="128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28"/>
      <c r="BT300" s="128"/>
      <c r="BU300" s="129"/>
      <c r="BV300" s="129"/>
      <c r="BW300" s="129"/>
      <c r="BX300" s="129"/>
      <c r="BY300" s="129"/>
      <c r="BZ300" s="129"/>
      <c r="CA300" s="129"/>
      <c r="CB300" s="129"/>
      <c r="CC300" s="129"/>
    </row>
    <row r="301" spans="2:81" ht="7.5" customHeight="1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</row>
    <row r="302" spans="2:81" ht="7.5" customHeight="1">
      <c r="B302" s="127"/>
      <c r="C302" s="127"/>
      <c r="D302" s="127"/>
      <c r="E302" s="127"/>
      <c r="F302" s="127"/>
      <c r="G302" s="127"/>
      <c r="H302" s="43"/>
      <c r="I302" s="43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127"/>
      <c r="W302" s="127"/>
      <c r="X302" s="127"/>
      <c r="Y302" s="127"/>
      <c r="Z302" s="127"/>
      <c r="AA302" s="127"/>
      <c r="AB302" s="43"/>
      <c r="AC302" s="43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127"/>
      <c r="AQ302" s="127"/>
      <c r="AR302" s="127"/>
      <c r="AS302" s="127"/>
      <c r="AT302" s="127"/>
      <c r="AU302" s="127"/>
      <c r="AV302" s="43"/>
      <c r="AW302" s="43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127"/>
      <c r="BK302" s="127"/>
      <c r="BL302" s="127"/>
      <c r="BM302" s="127"/>
      <c r="BN302" s="127"/>
      <c r="BO302" s="127"/>
      <c r="BP302" s="43"/>
      <c r="BQ302" s="43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</row>
    <row r="303" spans="2:81" ht="7.5" customHeight="1">
      <c r="B303" s="127"/>
      <c r="C303" s="127"/>
      <c r="D303" s="127"/>
      <c r="E303" s="127"/>
      <c r="F303" s="127"/>
      <c r="G303" s="127"/>
      <c r="H303" s="43"/>
      <c r="I303" s="43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127"/>
      <c r="W303" s="127"/>
      <c r="X303" s="127"/>
      <c r="Y303" s="127"/>
      <c r="Z303" s="127"/>
      <c r="AA303" s="127"/>
      <c r="AB303" s="43"/>
      <c r="AC303" s="43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127"/>
      <c r="AQ303" s="127"/>
      <c r="AR303" s="127"/>
      <c r="AS303" s="127"/>
      <c r="AT303" s="127"/>
      <c r="AU303" s="127"/>
      <c r="AV303" s="43"/>
      <c r="AW303" s="43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127"/>
      <c r="BK303" s="127"/>
      <c r="BL303" s="127"/>
      <c r="BM303" s="127"/>
      <c r="BN303" s="127"/>
      <c r="BO303" s="127"/>
      <c r="BP303" s="43"/>
      <c r="BQ303" s="43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</row>
    <row r="304" spans="2:81" ht="7.5" customHeight="1">
      <c r="B304" s="64"/>
      <c r="C304" s="64"/>
      <c r="D304" s="64"/>
      <c r="E304" s="64"/>
      <c r="F304" s="64"/>
      <c r="G304" s="64"/>
      <c r="H304" s="43"/>
      <c r="I304" s="43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64"/>
      <c r="W304" s="64"/>
      <c r="X304" s="64"/>
      <c r="Y304" s="64"/>
      <c r="Z304" s="64"/>
      <c r="AA304" s="64"/>
      <c r="AB304" s="43"/>
      <c r="AC304" s="43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64"/>
      <c r="AQ304" s="64"/>
      <c r="AR304" s="64"/>
      <c r="AS304" s="64"/>
      <c r="AT304" s="64"/>
      <c r="AU304" s="64"/>
      <c r="AV304" s="43"/>
      <c r="AW304" s="43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64"/>
      <c r="BK304" s="64"/>
      <c r="BL304" s="64"/>
      <c r="BM304" s="64"/>
      <c r="BN304" s="64"/>
      <c r="BO304" s="64"/>
      <c r="BP304" s="43"/>
      <c r="BQ304" s="43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</row>
    <row r="306" spans="1:82" ht="7.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</row>
    <row r="307" spans="1:82" ht="7.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</row>
    <row r="308" spans="1:82" ht="7.5" customHeight="1"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168"/>
      <c r="AT308" s="168"/>
      <c r="AU308" s="168"/>
      <c r="AV308" s="168"/>
      <c r="AW308" s="168"/>
      <c r="AX308" s="168"/>
      <c r="AY308" s="168"/>
      <c r="AZ308" s="168"/>
      <c r="BA308" s="168"/>
      <c r="BB308" s="168"/>
      <c r="BC308" s="168"/>
      <c r="BD308" s="168"/>
      <c r="BE308" s="168"/>
      <c r="BF308" s="168"/>
      <c r="BG308" s="168"/>
      <c r="BH308" s="168"/>
      <c r="BI308" s="168"/>
      <c r="BJ308" s="168"/>
      <c r="BK308" s="168"/>
      <c r="BL308" s="168"/>
      <c r="BM308" s="168"/>
      <c r="BN308" s="168"/>
      <c r="BO308" s="168"/>
      <c r="BP308" s="168"/>
      <c r="BQ308" s="168"/>
      <c r="BR308" s="168"/>
      <c r="BS308" s="168"/>
      <c r="BT308" s="168"/>
      <c r="BU308" s="168"/>
      <c r="BV308" s="168"/>
      <c r="BW308" s="168"/>
      <c r="BX308" s="168"/>
      <c r="BY308" s="168"/>
      <c r="BZ308" s="168"/>
      <c r="CA308" s="168"/>
      <c r="CB308" s="168"/>
      <c r="CC308" s="168"/>
    </row>
    <row r="309" spans="1:82" ht="7.5" customHeight="1"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68"/>
      <c r="BD309" s="168"/>
      <c r="BE309" s="168"/>
      <c r="BF309" s="168"/>
      <c r="BG309" s="168"/>
      <c r="BH309" s="168"/>
      <c r="BI309" s="168"/>
      <c r="BJ309" s="168"/>
      <c r="BK309" s="168"/>
      <c r="BL309" s="168"/>
      <c r="BM309" s="168"/>
      <c r="BN309" s="168"/>
      <c r="BO309" s="168"/>
      <c r="BP309" s="168"/>
      <c r="BQ309" s="168"/>
      <c r="BR309" s="168"/>
      <c r="BS309" s="168"/>
      <c r="BT309" s="168"/>
      <c r="BU309" s="168"/>
      <c r="BV309" s="168"/>
      <c r="BW309" s="168"/>
      <c r="BX309" s="168"/>
      <c r="BY309" s="168"/>
      <c r="BZ309" s="168"/>
      <c r="CA309" s="168"/>
      <c r="CB309" s="168"/>
      <c r="CC309" s="168"/>
    </row>
    <row r="310" spans="1:82" ht="7.5" customHeight="1"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/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68"/>
      <c r="BD310" s="168"/>
      <c r="BE310" s="168"/>
      <c r="BF310" s="168"/>
      <c r="BG310" s="168"/>
      <c r="BH310" s="168"/>
      <c r="BI310" s="168"/>
      <c r="BJ310" s="168"/>
      <c r="BK310" s="168"/>
      <c r="BL310" s="168"/>
      <c r="BM310" s="168"/>
      <c r="BN310" s="168"/>
      <c r="BO310" s="168"/>
      <c r="BP310" s="168"/>
      <c r="BQ310" s="168"/>
      <c r="BR310" s="168"/>
      <c r="BS310" s="168"/>
      <c r="BT310" s="168"/>
      <c r="BU310" s="168"/>
      <c r="BV310" s="168"/>
      <c r="BW310" s="168"/>
      <c r="BX310" s="168"/>
      <c r="BY310" s="168"/>
      <c r="BZ310" s="168"/>
      <c r="CA310" s="168"/>
      <c r="CB310" s="168"/>
      <c r="CC310" s="168"/>
    </row>
    <row r="311" spans="1:82" ht="7.5" customHeight="1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</row>
    <row r="312" spans="1:82" ht="7.5" customHeight="1">
      <c r="B312" s="146"/>
      <c r="C312" s="146"/>
      <c r="D312" s="146"/>
      <c r="E312" s="146"/>
      <c r="F312" s="146"/>
      <c r="G312" s="144"/>
      <c r="H312" s="144"/>
      <c r="I312" s="144"/>
      <c r="J312" s="35"/>
      <c r="K312" s="35"/>
      <c r="L312" s="42"/>
      <c r="M312" s="35"/>
      <c r="N312" s="146"/>
      <c r="O312" s="146"/>
      <c r="P312" s="146"/>
      <c r="Q312" s="146"/>
      <c r="R312" s="146"/>
      <c r="S312" s="144"/>
      <c r="T312" s="144"/>
      <c r="U312" s="144"/>
      <c r="V312" s="146"/>
      <c r="W312" s="146"/>
      <c r="X312" s="146"/>
      <c r="Y312" s="146"/>
      <c r="Z312" s="146"/>
      <c r="AA312" s="144"/>
      <c r="AB312" s="144"/>
      <c r="AC312" s="144"/>
      <c r="AD312" s="35"/>
      <c r="AE312" s="35"/>
      <c r="AF312" s="42"/>
      <c r="AG312" s="35"/>
      <c r="AH312" s="146"/>
      <c r="AI312" s="146"/>
      <c r="AJ312" s="146"/>
      <c r="AK312" s="146"/>
      <c r="AL312" s="146"/>
      <c r="AM312" s="144"/>
      <c r="AN312" s="144"/>
      <c r="AO312" s="144"/>
      <c r="AP312" s="146"/>
      <c r="AQ312" s="146"/>
      <c r="AR312" s="146"/>
      <c r="AS312" s="146"/>
      <c r="AT312" s="146"/>
      <c r="AU312" s="144"/>
      <c r="AV312" s="144"/>
      <c r="AW312" s="144"/>
      <c r="AX312" s="35"/>
      <c r="AY312" s="35"/>
      <c r="AZ312" s="42"/>
      <c r="BA312" s="35"/>
      <c r="BB312" s="146"/>
      <c r="BC312" s="146"/>
      <c r="BD312" s="146"/>
      <c r="BE312" s="146"/>
      <c r="BF312" s="146"/>
      <c r="BG312" s="144"/>
      <c r="BH312" s="144"/>
      <c r="BI312" s="144"/>
      <c r="BJ312" s="146"/>
      <c r="BK312" s="146"/>
      <c r="BL312" s="146"/>
      <c r="BM312" s="146"/>
      <c r="BN312" s="146"/>
      <c r="BO312" s="144"/>
      <c r="BP312" s="144"/>
      <c r="BQ312" s="144"/>
      <c r="BR312" s="35"/>
      <c r="BS312" s="35"/>
      <c r="BT312" s="42"/>
      <c r="BU312" s="35"/>
      <c r="BV312" s="146"/>
      <c r="BW312" s="146"/>
      <c r="BX312" s="146"/>
      <c r="BY312" s="146"/>
      <c r="BZ312" s="146"/>
      <c r="CA312" s="144"/>
      <c r="CB312" s="144"/>
      <c r="CC312" s="144"/>
    </row>
    <row r="313" spans="1:82" ht="7.5" customHeight="1">
      <c r="B313" s="146"/>
      <c r="C313" s="146"/>
      <c r="D313" s="146"/>
      <c r="E313" s="146"/>
      <c r="F313" s="146"/>
      <c r="G313" s="144"/>
      <c r="H313" s="144"/>
      <c r="I313" s="144"/>
      <c r="J313" s="35"/>
      <c r="K313" s="35"/>
      <c r="L313" s="35"/>
      <c r="M313" s="35"/>
      <c r="N313" s="146"/>
      <c r="O313" s="146"/>
      <c r="P313" s="146"/>
      <c r="Q313" s="146"/>
      <c r="R313" s="146"/>
      <c r="S313" s="144"/>
      <c r="T313" s="144"/>
      <c r="U313" s="144"/>
      <c r="V313" s="146"/>
      <c r="W313" s="146"/>
      <c r="X313" s="146"/>
      <c r="Y313" s="146"/>
      <c r="Z313" s="146"/>
      <c r="AA313" s="144"/>
      <c r="AB313" s="144"/>
      <c r="AC313" s="144"/>
      <c r="AD313" s="35"/>
      <c r="AE313" s="35"/>
      <c r="AF313" s="35"/>
      <c r="AG313" s="35"/>
      <c r="AH313" s="146"/>
      <c r="AI313" s="146"/>
      <c r="AJ313" s="146"/>
      <c r="AK313" s="146"/>
      <c r="AL313" s="146"/>
      <c r="AM313" s="144"/>
      <c r="AN313" s="144"/>
      <c r="AO313" s="144"/>
      <c r="AP313" s="146"/>
      <c r="AQ313" s="146"/>
      <c r="AR313" s="146"/>
      <c r="AS313" s="146"/>
      <c r="AT313" s="146"/>
      <c r="AU313" s="144"/>
      <c r="AV313" s="144"/>
      <c r="AW313" s="144"/>
      <c r="AX313" s="35"/>
      <c r="AY313" s="35"/>
      <c r="AZ313" s="35"/>
      <c r="BA313" s="35"/>
      <c r="BB313" s="146"/>
      <c r="BC313" s="146"/>
      <c r="BD313" s="146"/>
      <c r="BE313" s="146"/>
      <c r="BF313" s="146"/>
      <c r="BG313" s="144"/>
      <c r="BH313" s="144"/>
      <c r="BI313" s="144"/>
      <c r="BJ313" s="146"/>
      <c r="BK313" s="146"/>
      <c r="BL313" s="146"/>
      <c r="BM313" s="146"/>
      <c r="BN313" s="146"/>
      <c r="BO313" s="144"/>
      <c r="BP313" s="144"/>
      <c r="BQ313" s="144"/>
      <c r="BR313" s="35"/>
      <c r="BS313" s="35"/>
      <c r="BT313" s="35"/>
      <c r="BU313" s="35"/>
      <c r="BV313" s="146"/>
      <c r="BW313" s="146"/>
      <c r="BX313" s="146"/>
      <c r="BY313" s="146"/>
      <c r="BZ313" s="146"/>
      <c r="CA313" s="144"/>
      <c r="CB313" s="144"/>
      <c r="CC313" s="144"/>
    </row>
    <row r="314" spans="1:82" ht="7.5" customHeight="1">
      <c r="B314" s="36"/>
      <c r="C314" s="36"/>
      <c r="D314" s="36"/>
      <c r="E314" s="36"/>
      <c r="F314" s="36"/>
      <c r="G314" s="36"/>
      <c r="H314" s="36"/>
      <c r="I314" s="36"/>
      <c r="J314" s="37"/>
      <c r="K314" s="37"/>
      <c r="L314" s="37"/>
      <c r="M314" s="37"/>
      <c r="N314" s="36"/>
      <c r="O314" s="36"/>
      <c r="P314" s="38"/>
      <c r="Q314" s="38"/>
      <c r="R314" s="38"/>
      <c r="S314" s="38"/>
      <c r="T314" s="38"/>
      <c r="U314" s="38"/>
      <c r="V314" s="36"/>
      <c r="W314" s="36"/>
      <c r="X314" s="36"/>
      <c r="Y314" s="36"/>
      <c r="Z314" s="36"/>
      <c r="AA314" s="36"/>
      <c r="AB314" s="36"/>
      <c r="AC314" s="36"/>
      <c r="AD314" s="37"/>
      <c r="AE314" s="37"/>
      <c r="AF314" s="37"/>
      <c r="AG314" s="37"/>
      <c r="AH314" s="36"/>
      <c r="AI314" s="36"/>
      <c r="AJ314" s="38"/>
      <c r="AK314" s="38"/>
      <c r="AL314" s="38"/>
      <c r="AM314" s="38"/>
      <c r="AN314" s="38"/>
      <c r="AO314" s="38"/>
      <c r="AP314" s="36"/>
      <c r="AQ314" s="36"/>
      <c r="AR314" s="36"/>
      <c r="AS314" s="36"/>
      <c r="AT314" s="36"/>
      <c r="AU314" s="36"/>
      <c r="AV314" s="36"/>
      <c r="AW314" s="36"/>
      <c r="AX314" s="37"/>
      <c r="AY314" s="37"/>
      <c r="AZ314" s="37"/>
      <c r="BA314" s="37"/>
      <c r="BB314" s="36"/>
      <c r="BC314" s="36"/>
      <c r="BD314" s="38"/>
      <c r="BE314" s="38"/>
      <c r="BF314" s="38"/>
      <c r="BG314" s="38"/>
      <c r="BH314" s="38"/>
      <c r="BI314" s="38"/>
      <c r="BJ314" s="36"/>
      <c r="BK314" s="36"/>
      <c r="BL314" s="36"/>
      <c r="BM314" s="36"/>
      <c r="BN314" s="36"/>
      <c r="BO314" s="36"/>
      <c r="BP314" s="36"/>
      <c r="BQ314" s="36"/>
      <c r="BR314" s="37"/>
      <c r="BS314" s="37"/>
      <c r="BT314" s="37"/>
      <c r="BU314" s="37"/>
      <c r="BV314" s="36"/>
      <c r="BW314" s="36"/>
      <c r="BX314" s="38"/>
      <c r="BY314" s="38"/>
      <c r="BZ314" s="38"/>
      <c r="CA314" s="38"/>
      <c r="CB314" s="38"/>
      <c r="CC314" s="38"/>
    </row>
    <row r="315" spans="1:82" ht="7.5" customHeight="1">
      <c r="B315" s="36"/>
      <c r="C315" s="36"/>
      <c r="D315" s="36"/>
      <c r="E315" s="36"/>
      <c r="F315" s="36"/>
      <c r="G315" s="36"/>
      <c r="H315" s="153"/>
      <c r="I315" s="153"/>
      <c r="J315" s="153"/>
      <c r="K315" s="155"/>
      <c r="L315" s="155"/>
      <c r="M315" s="153"/>
      <c r="N315" s="153"/>
      <c r="O315" s="153"/>
      <c r="P315" s="38"/>
      <c r="Q315" s="38"/>
      <c r="R315" s="38"/>
      <c r="S315" s="38"/>
      <c r="T315" s="38"/>
      <c r="U315" s="38"/>
      <c r="V315" s="36"/>
      <c r="W315" s="36"/>
      <c r="X315" s="36"/>
      <c r="Y315" s="36"/>
      <c r="Z315" s="36"/>
      <c r="AA315" s="36"/>
      <c r="AB315" s="153"/>
      <c r="AC315" s="153"/>
      <c r="AD315" s="153"/>
      <c r="AE315" s="155"/>
      <c r="AF315" s="155"/>
      <c r="AG315" s="153"/>
      <c r="AH315" s="153"/>
      <c r="AI315" s="153"/>
      <c r="AJ315" s="38"/>
      <c r="AK315" s="38"/>
      <c r="AL315" s="38"/>
      <c r="AM315" s="38"/>
      <c r="AN315" s="38"/>
      <c r="AO315" s="38"/>
      <c r="AP315" s="36"/>
      <c r="AQ315" s="36"/>
      <c r="AR315" s="36"/>
      <c r="AS315" s="36"/>
      <c r="AT315" s="36"/>
      <c r="AU315" s="36"/>
      <c r="AV315" s="153"/>
      <c r="AW315" s="153"/>
      <c r="AX315" s="153"/>
      <c r="AY315" s="155"/>
      <c r="AZ315" s="155"/>
      <c r="BA315" s="153"/>
      <c r="BB315" s="153"/>
      <c r="BC315" s="153"/>
      <c r="BD315" s="38"/>
      <c r="BE315" s="38"/>
      <c r="BF315" s="38"/>
      <c r="BG315" s="38"/>
      <c r="BH315" s="38"/>
      <c r="BI315" s="38"/>
      <c r="BJ315" s="36"/>
      <c r="BK315" s="36"/>
      <c r="BL315" s="36"/>
      <c r="BM315" s="36"/>
      <c r="BN315" s="36"/>
      <c r="BO315" s="36"/>
      <c r="BP315" s="153"/>
      <c r="BQ315" s="153"/>
      <c r="BR315" s="153"/>
      <c r="BS315" s="155"/>
      <c r="BT315" s="155"/>
      <c r="BU315" s="153"/>
      <c r="BV315" s="153"/>
      <c r="BW315" s="153"/>
      <c r="BX315" s="38"/>
      <c r="BY315" s="38"/>
      <c r="BZ315" s="38"/>
      <c r="CA315" s="38"/>
      <c r="CB315" s="38"/>
      <c r="CC315" s="38"/>
    </row>
    <row r="316" spans="1:82" ht="7.5" customHeight="1">
      <c r="B316" s="39"/>
      <c r="C316" s="39"/>
      <c r="D316" s="39"/>
      <c r="E316" s="39"/>
      <c r="F316" s="39"/>
      <c r="G316" s="39"/>
      <c r="H316" s="153"/>
      <c r="I316" s="153"/>
      <c r="J316" s="153"/>
      <c r="K316" s="155"/>
      <c r="L316" s="155"/>
      <c r="M316" s="153"/>
      <c r="N316" s="153"/>
      <c r="O316" s="153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153"/>
      <c r="AC316" s="153"/>
      <c r="AD316" s="153"/>
      <c r="AE316" s="155"/>
      <c r="AF316" s="155"/>
      <c r="AG316" s="153"/>
      <c r="AH316" s="153"/>
      <c r="AI316" s="153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153"/>
      <c r="AW316" s="153"/>
      <c r="AX316" s="153"/>
      <c r="AY316" s="155"/>
      <c r="AZ316" s="155"/>
      <c r="BA316" s="153"/>
      <c r="BB316" s="153"/>
      <c r="BC316" s="153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153"/>
      <c r="BQ316" s="153"/>
      <c r="BR316" s="153"/>
      <c r="BS316" s="155"/>
      <c r="BT316" s="155"/>
      <c r="BU316" s="153"/>
      <c r="BV316" s="153"/>
      <c r="BW316" s="153"/>
      <c r="BX316" s="39"/>
      <c r="BY316" s="39"/>
      <c r="BZ316" s="39"/>
      <c r="CA316" s="39"/>
      <c r="CB316" s="39"/>
      <c r="CC316" s="39"/>
    </row>
    <row r="317" spans="1:82" ht="7.5" customHeight="1">
      <c r="B317" s="39"/>
      <c r="C317" s="39"/>
      <c r="D317" s="39"/>
      <c r="E317" s="39"/>
      <c r="F317" s="39"/>
      <c r="G317" s="39"/>
      <c r="H317" s="39"/>
      <c r="I317" s="39"/>
      <c r="J317" s="39"/>
      <c r="K317" s="36"/>
      <c r="L317" s="36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6"/>
      <c r="AF317" s="36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6"/>
      <c r="AZ317" s="36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6"/>
      <c r="BT317" s="36"/>
      <c r="BU317" s="39"/>
      <c r="BV317" s="39"/>
      <c r="BW317" s="39"/>
      <c r="BX317" s="39"/>
      <c r="BY317" s="39"/>
      <c r="BZ317" s="39"/>
      <c r="CA317" s="39"/>
      <c r="CB317" s="39"/>
      <c r="CC317" s="39"/>
    </row>
    <row r="318" spans="1:82" ht="7.5" customHeight="1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</row>
    <row r="319" spans="1:82" ht="7.5" customHeight="1">
      <c r="B319" s="143"/>
      <c r="C319" s="143"/>
      <c r="D319" s="143"/>
      <c r="E319" s="143"/>
      <c r="F319" s="143"/>
      <c r="G319" s="143"/>
      <c r="H319" s="143"/>
      <c r="I319" s="143"/>
      <c r="J319" s="143"/>
      <c r="K319" s="59"/>
      <c r="L319" s="59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59"/>
      <c r="AF319" s="59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59"/>
      <c r="AZ319" s="59"/>
      <c r="BA319" s="143"/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59"/>
      <c r="BT319" s="59"/>
      <c r="BU319" s="143"/>
      <c r="BV319" s="143"/>
      <c r="BW319" s="143"/>
      <c r="BX319" s="143"/>
      <c r="BY319" s="143"/>
      <c r="BZ319" s="143"/>
      <c r="CA319" s="143"/>
      <c r="CB319" s="143"/>
      <c r="CC319" s="143"/>
    </row>
    <row r="320" spans="1:82" ht="7.5" customHeight="1">
      <c r="B320" s="143"/>
      <c r="C320" s="143"/>
      <c r="D320" s="143"/>
      <c r="E320" s="143"/>
      <c r="F320" s="143"/>
      <c r="G320" s="143"/>
      <c r="H320" s="143"/>
      <c r="I320" s="143"/>
      <c r="J320" s="143"/>
      <c r="K320" s="59"/>
      <c r="L320" s="59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59"/>
      <c r="AF320" s="59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59"/>
      <c r="AZ320" s="59"/>
      <c r="BA320" s="143"/>
      <c r="BB320" s="143"/>
      <c r="BC320" s="143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59"/>
      <c r="BT320" s="59"/>
      <c r="BU320" s="143"/>
      <c r="BV320" s="143"/>
      <c r="BW320" s="143"/>
      <c r="BX320" s="143"/>
      <c r="BY320" s="143"/>
      <c r="BZ320" s="143"/>
      <c r="CA320" s="143"/>
      <c r="CB320" s="143"/>
      <c r="CC320" s="143"/>
    </row>
    <row r="321" spans="2:81" ht="7.5" customHeight="1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</row>
    <row r="322" spans="2:81" ht="7.5" customHeight="1">
      <c r="B322" s="137"/>
      <c r="C322" s="137"/>
      <c r="D322" s="137"/>
      <c r="E322" s="137"/>
      <c r="F322" s="137"/>
      <c r="G322" s="137"/>
      <c r="H322" s="137"/>
      <c r="I322" s="137"/>
      <c r="J322" s="137"/>
      <c r="K322" s="152"/>
      <c r="L322" s="152"/>
      <c r="M322" s="129"/>
      <c r="N322" s="129"/>
      <c r="O322" s="129"/>
      <c r="P322" s="129"/>
      <c r="Q322" s="129"/>
      <c r="R322" s="129"/>
      <c r="S322" s="129"/>
      <c r="T322" s="129"/>
      <c r="U322" s="129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52"/>
      <c r="AF322" s="152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52"/>
      <c r="AZ322" s="152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52"/>
      <c r="BT322" s="152"/>
      <c r="BU322" s="129"/>
      <c r="BV322" s="129"/>
      <c r="BW322" s="129"/>
      <c r="BX322" s="129"/>
      <c r="BY322" s="129"/>
      <c r="BZ322" s="129"/>
      <c r="CA322" s="129"/>
      <c r="CB322" s="129"/>
      <c r="CC322" s="129"/>
    </row>
    <row r="323" spans="2:81" ht="7.5" customHeight="1">
      <c r="B323" s="137"/>
      <c r="C323" s="137"/>
      <c r="D323" s="137"/>
      <c r="E323" s="137"/>
      <c r="F323" s="137"/>
      <c r="G323" s="137"/>
      <c r="H323" s="137"/>
      <c r="I323" s="137"/>
      <c r="J323" s="137"/>
      <c r="K323" s="152"/>
      <c r="L323" s="152"/>
      <c r="M323" s="129"/>
      <c r="N323" s="129"/>
      <c r="O323" s="129"/>
      <c r="P323" s="129"/>
      <c r="Q323" s="129"/>
      <c r="R323" s="129"/>
      <c r="S323" s="129"/>
      <c r="T323" s="129"/>
      <c r="U323" s="129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52"/>
      <c r="AF323" s="152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52"/>
      <c r="AZ323" s="152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52"/>
      <c r="BT323" s="152"/>
      <c r="BU323" s="129"/>
      <c r="BV323" s="129"/>
      <c r="BW323" s="129"/>
      <c r="BX323" s="129"/>
      <c r="BY323" s="129"/>
      <c r="BZ323" s="129"/>
      <c r="CA323" s="129"/>
      <c r="CB323" s="129"/>
      <c r="CC323" s="129"/>
    </row>
    <row r="324" spans="2:81" ht="7.5" customHeight="1">
      <c r="B324" s="137"/>
      <c r="C324" s="137"/>
      <c r="D324" s="137"/>
      <c r="E324" s="137"/>
      <c r="F324" s="137"/>
      <c r="G324" s="137"/>
      <c r="H324" s="137"/>
      <c r="I324" s="137"/>
      <c r="J324" s="137"/>
      <c r="K324" s="152"/>
      <c r="L324" s="152"/>
      <c r="M324" s="129"/>
      <c r="N324" s="129"/>
      <c r="O324" s="129"/>
      <c r="P324" s="129"/>
      <c r="Q324" s="129"/>
      <c r="R324" s="129"/>
      <c r="S324" s="129"/>
      <c r="T324" s="129"/>
      <c r="U324" s="129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52"/>
      <c r="AF324" s="152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52"/>
      <c r="AZ324" s="152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52"/>
      <c r="BT324" s="152"/>
      <c r="BU324" s="129"/>
      <c r="BV324" s="129"/>
      <c r="BW324" s="129"/>
      <c r="BX324" s="129"/>
      <c r="BY324" s="129"/>
      <c r="BZ324" s="129"/>
      <c r="CA324" s="129"/>
      <c r="CB324" s="129"/>
      <c r="CC324" s="129"/>
    </row>
    <row r="325" spans="2:81" ht="7.5" customHeight="1">
      <c r="B325" s="129"/>
      <c r="C325" s="129"/>
      <c r="D325" s="129"/>
      <c r="E325" s="129"/>
      <c r="F325" s="129"/>
      <c r="G325" s="129"/>
      <c r="H325" s="129"/>
      <c r="I325" s="129"/>
      <c r="J325" s="129"/>
      <c r="K325" s="152"/>
      <c r="L325" s="152"/>
      <c r="M325" s="137"/>
      <c r="N325" s="137"/>
      <c r="O325" s="137"/>
      <c r="P325" s="137"/>
      <c r="Q325" s="137"/>
      <c r="R325" s="137"/>
      <c r="S325" s="137"/>
      <c r="T325" s="137"/>
      <c r="U325" s="137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52"/>
      <c r="AF325" s="152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52"/>
      <c r="AZ325" s="152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52"/>
      <c r="BT325" s="152"/>
      <c r="BU325" s="137"/>
      <c r="BV325" s="137"/>
      <c r="BW325" s="137"/>
      <c r="BX325" s="137"/>
      <c r="BY325" s="137"/>
      <c r="BZ325" s="137"/>
      <c r="CA325" s="137"/>
      <c r="CB325" s="137"/>
      <c r="CC325" s="137"/>
    </row>
    <row r="326" spans="2:81" ht="7.5" customHeight="1">
      <c r="B326" s="129"/>
      <c r="C326" s="129"/>
      <c r="D326" s="129"/>
      <c r="E326" s="129"/>
      <c r="F326" s="129"/>
      <c r="G326" s="129"/>
      <c r="H326" s="129"/>
      <c r="I326" s="129"/>
      <c r="J326" s="129"/>
      <c r="K326" s="152"/>
      <c r="L326" s="152"/>
      <c r="M326" s="137"/>
      <c r="N326" s="137"/>
      <c r="O326" s="137"/>
      <c r="P326" s="137"/>
      <c r="Q326" s="137"/>
      <c r="R326" s="137"/>
      <c r="S326" s="137"/>
      <c r="T326" s="137"/>
      <c r="U326" s="137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52"/>
      <c r="AF326" s="152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52"/>
      <c r="AZ326" s="152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29"/>
      <c r="BK326" s="129"/>
      <c r="BL326" s="129"/>
      <c r="BM326" s="129"/>
      <c r="BN326" s="129"/>
      <c r="BO326" s="129"/>
      <c r="BP326" s="129"/>
      <c r="BQ326" s="129"/>
      <c r="BR326" s="129"/>
      <c r="BS326" s="152"/>
      <c r="BT326" s="152"/>
      <c r="BU326" s="137"/>
      <c r="BV326" s="137"/>
      <c r="BW326" s="137"/>
      <c r="BX326" s="137"/>
      <c r="BY326" s="137"/>
      <c r="BZ326" s="137"/>
      <c r="CA326" s="137"/>
      <c r="CB326" s="137"/>
      <c r="CC326" s="137"/>
    </row>
    <row r="327" spans="2:81" ht="7.5" customHeight="1">
      <c r="B327" s="129"/>
      <c r="C327" s="129"/>
      <c r="D327" s="129"/>
      <c r="E327" s="129"/>
      <c r="F327" s="129"/>
      <c r="G327" s="129"/>
      <c r="H327" s="129"/>
      <c r="I327" s="129"/>
      <c r="J327" s="129"/>
      <c r="K327" s="152"/>
      <c r="L327" s="152"/>
      <c r="M327" s="137"/>
      <c r="N327" s="137"/>
      <c r="O327" s="137"/>
      <c r="P327" s="137"/>
      <c r="Q327" s="137"/>
      <c r="R327" s="137"/>
      <c r="S327" s="137"/>
      <c r="T327" s="137"/>
      <c r="U327" s="137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52"/>
      <c r="AF327" s="152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52"/>
      <c r="AZ327" s="152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29"/>
      <c r="BK327" s="129"/>
      <c r="BL327" s="129"/>
      <c r="BM327" s="129"/>
      <c r="BN327" s="129"/>
      <c r="BO327" s="129"/>
      <c r="BP327" s="129"/>
      <c r="BQ327" s="129"/>
      <c r="BR327" s="129"/>
      <c r="BS327" s="152"/>
      <c r="BT327" s="152"/>
      <c r="BU327" s="137"/>
      <c r="BV327" s="137"/>
      <c r="BW327" s="137"/>
      <c r="BX327" s="137"/>
      <c r="BY327" s="137"/>
      <c r="BZ327" s="137"/>
      <c r="CA327" s="137"/>
      <c r="CB327" s="137"/>
      <c r="CC327" s="137"/>
    </row>
    <row r="328" spans="2:81" ht="7.5" customHeight="1">
      <c r="B328" s="137"/>
      <c r="C328" s="137"/>
      <c r="D328" s="137"/>
      <c r="E328" s="137"/>
      <c r="F328" s="137"/>
      <c r="G328" s="137"/>
      <c r="H328" s="137"/>
      <c r="I328" s="137"/>
      <c r="J328" s="137"/>
      <c r="K328" s="152"/>
      <c r="L328" s="152"/>
      <c r="M328" s="129"/>
      <c r="N328" s="129"/>
      <c r="O328" s="129"/>
      <c r="P328" s="129"/>
      <c r="Q328" s="129"/>
      <c r="R328" s="129"/>
      <c r="S328" s="129"/>
      <c r="T328" s="129"/>
      <c r="U328" s="129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52"/>
      <c r="AF328" s="152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52"/>
      <c r="AZ328" s="152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52"/>
      <c r="BT328" s="152"/>
      <c r="BU328" s="129"/>
      <c r="BV328" s="129"/>
      <c r="BW328" s="129"/>
      <c r="BX328" s="129"/>
      <c r="BY328" s="129"/>
      <c r="BZ328" s="129"/>
      <c r="CA328" s="129"/>
      <c r="CB328" s="129"/>
      <c r="CC328" s="129"/>
    </row>
    <row r="329" spans="2:81" ht="7.5" customHeight="1">
      <c r="B329" s="137"/>
      <c r="C329" s="137"/>
      <c r="D329" s="137"/>
      <c r="E329" s="137"/>
      <c r="F329" s="137"/>
      <c r="G329" s="137"/>
      <c r="H329" s="137"/>
      <c r="I329" s="137"/>
      <c r="J329" s="137"/>
      <c r="K329" s="152"/>
      <c r="L329" s="152"/>
      <c r="M329" s="129"/>
      <c r="N329" s="129"/>
      <c r="O329" s="129"/>
      <c r="P329" s="129"/>
      <c r="Q329" s="129"/>
      <c r="R329" s="129"/>
      <c r="S329" s="129"/>
      <c r="T329" s="129"/>
      <c r="U329" s="129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52"/>
      <c r="AF329" s="152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52"/>
      <c r="AZ329" s="152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52"/>
      <c r="BT329" s="152"/>
      <c r="BU329" s="129"/>
      <c r="BV329" s="129"/>
      <c r="BW329" s="129"/>
      <c r="BX329" s="129"/>
      <c r="BY329" s="129"/>
      <c r="BZ329" s="129"/>
      <c r="CA329" s="129"/>
      <c r="CB329" s="129"/>
      <c r="CC329" s="129"/>
    </row>
    <row r="330" spans="2:81" ht="7.5" customHeight="1">
      <c r="B330" s="137"/>
      <c r="C330" s="137"/>
      <c r="D330" s="137"/>
      <c r="E330" s="137"/>
      <c r="F330" s="137"/>
      <c r="G330" s="137"/>
      <c r="H330" s="137"/>
      <c r="I330" s="137"/>
      <c r="J330" s="137"/>
      <c r="K330" s="152"/>
      <c r="L330" s="152"/>
      <c r="M330" s="129"/>
      <c r="N330" s="129"/>
      <c r="O330" s="129"/>
      <c r="P330" s="129"/>
      <c r="Q330" s="129"/>
      <c r="R330" s="129"/>
      <c r="S330" s="129"/>
      <c r="T330" s="129"/>
      <c r="U330" s="129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52"/>
      <c r="AF330" s="152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52"/>
      <c r="AZ330" s="152"/>
      <c r="BA330" s="129"/>
      <c r="BB330" s="129"/>
      <c r="BC330" s="129"/>
      <c r="BD330" s="129"/>
      <c r="BE330" s="129"/>
      <c r="BF330" s="129"/>
      <c r="BG330" s="129"/>
      <c r="BH330" s="129"/>
      <c r="BI330" s="129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52"/>
      <c r="BT330" s="152"/>
      <c r="BU330" s="129"/>
      <c r="BV330" s="129"/>
      <c r="BW330" s="129"/>
      <c r="BX330" s="129"/>
      <c r="BY330" s="129"/>
      <c r="BZ330" s="129"/>
      <c r="CA330" s="129"/>
      <c r="CB330" s="129"/>
      <c r="CC330" s="129"/>
    </row>
    <row r="331" spans="2:81" ht="7.5" customHeight="1">
      <c r="B331" s="129"/>
      <c r="C331" s="129"/>
      <c r="D331" s="129"/>
      <c r="E331" s="129"/>
      <c r="F331" s="129"/>
      <c r="G331" s="129"/>
      <c r="H331" s="129"/>
      <c r="I331" s="129"/>
      <c r="J331" s="129"/>
      <c r="K331" s="152"/>
      <c r="L331" s="152"/>
      <c r="M331" s="137"/>
      <c r="N331" s="137"/>
      <c r="O331" s="137"/>
      <c r="P331" s="137"/>
      <c r="Q331" s="137"/>
      <c r="R331" s="137"/>
      <c r="S331" s="137"/>
      <c r="T331" s="137"/>
      <c r="U331" s="137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52"/>
      <c r="AF331" s="152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29"/>
      <c r="AQ331" s="129"/>
      <c r="AR331" s="129"/>
      <c r="AS331" s="129"/>
      <c r="AT331" s="129"/>
      <c r="AU331" s="129"/>
      <c r="AV331" s="129"/>
      <c r="AW331" s="129"/>
      <c r="AX331" s="129"/>
      <c r="AY331" s="152"/>
      <c r="AZ331" s="152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29"/>
      <c r="BK331" s="129"/>
      <c r="BL331" s="129"/>
      <c r="BM331" s="129"/>
      <c r="BN331" s="129"/>
      <c r="BO331" s="129"/>
      <c r="BP331" s="129"/>
      <c r="BQ331" s="129"/>
      <c r="BR331" s="129"/>
      <c r="BS331" s="152"/>
      <c r="BT331" s="152"/>
      <c r="BU331" s="137"/>
      <c r="BV331" s="137"/>
      <c r="BW331" s="137"/>
      <c r="BX331" s="137"/>
      <c r="BY331" s="137"/>
      <c r="BZ331" s="137"/>
      <c r="CA331" s="137"/>
      <c r="CB331" s="137"/>
      <c r="CC331" s="137"/>
    </row>
    <row r="332" spans="2:81" ht="7.5" customHeight="1">
      <c r="B332" s="129"/>
      <c r="C332" s="129"/>
      <c r="D332" s="129"/>
      <c r="E332" s="129"/>
      <c r="F332" s="129"/>
      <c r="G332" s="129"/>
      <c r="H332" s="129"/>
      <c r="I332" s="129"/>
      <c r="J332" s="129"/>
      <c r="K332" s="152"/>
      <c r="L332" s="152"/>
      <c r="M332" s="137"/>
      <c r="N332" s="137"/>
      <c r="O332" s="137"/>
      <c r="P332" s="137"/>
      <c r="Q332" s="137"/>
      <c r="R332" s="137"/>
      <c r="S332" s="137"/>
      <c r="T332" s="137"/>
      <c r="U332" s="137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52"/>
      <c r="AF332" s="152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29"/>
      <c r="AQ332" s="129"/>
      <c r="AR332" s="129"/>
      <c r="AS332" s="129"/>
      <c r="AT332" s="129"/>
      <c r="AU332" s="129"/>
      <c r="AV332" s="129"/>
      <c r="AW332" s="129"/>
      <c r="AX332" s="129"/>
      <c r="AY332" s="152"/>
      <c r="AZ332" s="152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29"/>
      <c r="BK332" s="129"/>
      <c r="BL332" s="129"/>
      <c r="BM332" s="129"/>
      <c r="BN332" s="129"/>
      <c r="BO332" s="129"/>
      <c r="BP332" s="129"/>
      <c r="BQ332" s="129"/>
      <c r="BR332" s="129"/>
      <c r="BS332" s="152"/>
      <c r="BT332" s="152"/>
      <c r="BU332" s="137"/>
      <c r="BV332" s="137"/>
      <c r="BW332" s="137"/>
      <c r="BX332" s="137"/>
      <c r="BY332" s="137"/>
      <c r="BZ332" s="137"/>
      <c r="CA332" s="137"/>
      <c r="CB332" s="137"/>
      <c r="CC332" s="137"/>
    </row>
    <row r="333" spans="2:81" ht="7.5" customHeight="1">
      <c r="B333" s="129"/>
      <c r="C333" s="129"/>
      <c r="D333" s="129"/>
      <c r="E333" s="129"/>
      <c r="F333" s="129"/>
      <c r="G333" s="129"/>
      <c r="H333" s="129"/>
      <c r="I333" s="129"/>
      <c r="J333" s="129"/>
      <c r="K333" s="152"/>
      <c r="L333" s="152"/>
      <c r="M333" s="137"/>
      <c r="N333" s="137"/>
      <c r="O333" s="137"/>
      <c r="P333" s="137"/>
      <c r="Q333" s="137"/>
      <c r="R333" s="137"/>
      <c r="S333" s="137"/>
      <c r="T333" s="137"/>
      <c r="U333" s="137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52"/>
      <c r="AF333" s="152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29"/>
      <c r="AQ333" s="129"/>
      <c r="AR333" s="129"/>
      <c r="AS333" s="129"/>
      <c r="AT333" s="129"/>
      <c r="AU333" s="129"/>
      <c r="AV333" s="129"/>
      <c r="AW333" s="129"/>
      <c r="AX333" s="129"/>
      <c r="AY333" s="152"/>
      <c r="AZ333" s="152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29"/>
      <c r="BK333" s="129"/>
      <c r="BL333" s="129"/>
      <c r="BM333" s="129"/>
      <c r="BN333" s="129"/>
      <c r="BO333" s="129"/>
      <c r="BP333" s="129"/>
      <c r="BQ333" s="129"/>
      <c r="BR333" s="129"/>
      <c r="BS333" s="152"/>
      <c r="BT333" s="152"/>
      <c r="BU333" s="137"/>
      <c r="BV333" s="137"/>
      <c r="BW333" s="137"/>
      <c r="BX333" s="137"/>
      <c r="BY333" s="137"/>
      <c r="BZ333" s="137"/>
      <c r="CA333" s="137"/>
      <c r="CB333" s="137"/>
      <c r="CC333" s="137"/>
    </row>
    <row r="334" spans="2:81" ht="7.5" customHeight="1">
      <c r="B334" s="137"/>
      <c r="C334" s="137"/>
      <c r="D334" s="137"/>
      <c r="E334" s="137"/>
      <c r="F334" s="137"/>
      <c r="G334" s="137"/>
      <c r="H334" s="137"/>
      <c r="I334" s="137"/>
      <c r="J334" s="137"/>
      <c r="K334" s="152"/>
      <c r="L334" s="152"/>
      <c r="M334" s="129"/>
      <c r="N334" s="129"/>
      <c r="O334" s="129"/>
      <c r="P334" s="129"/>
      <c r="Q334" s="129"/>
      <c r="R334" s="129"/>
      <c r="S334" s="129"/>
      <c r="T334" s="129"/>
      <c r="U334" s="129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52"/>
      <c r="AF334" s="152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52"/>
      <c r="AZ334" s="152"/>
      <c r="BA334" s="129"/>
      <c r="BB334" s="129"/>
      <c r="BC334" s="129"/>
      <c r="BD334" s="129"/>
      <c r="BE334" s="129"/>
      <c r="BF334" s="129"/>
      <c r="BG334" s="129"/>
      <c r="BH334" s="129"/>
      <c r="BI334" s="129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52"/>
      <c r="BT334" s="152"/>
      <c r="BU334" s="129"/>
      <c r="BV334" s="129"/>
      <c r="BW334" s="129"/>
      <c r="BX334" s="129"/>
      <c r="BY334" s="129"/>
      <c r="BZ334" s="129"/>
      <c r="CA334" s="129"/>
      <c r="CB334" s="129"/>
      <c r="CC334" s="129"/>
    </row>
    <row r="335" spans="2:81" ht="7.5" customHeight="1">
      <c r="B335" s="137"/>
      <c r="C335" s="137"/>
      <c r="D335" s="137"/>
      <c r="E335" s="137"/>
      <c r="F335" s="137"/>
      <c r="G335" s="137"/>
      <c r="H335" s="137"/>
      <c r="I335" s="137"/>
      <c r="J335" s="137"/>
      <c r="K335" s="152"/>
      <c r="L335" s="152"/>
      <c r="M335" s="129"/>
      <c r="N335" s="129"/>
      <c r="O335" s="129"/>
      <c r="P335" s="129"/>
      <c r="Q335" s="129"/>
      <c r="R335" s="129"/>
      <c r="S335" s="129"/>
      <c r="T335" s="129"/>
      <c r="U335" s="129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52"/>
      <c r="AF335" s="152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52"/>
      <c r="AZ335" s="152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52"/>
      <c r="BT335" s="152"/>
      <c r="BU335" s="129"/>
      <c r="BV335" s="129"/>
      <c r="BW335" s="129"/>
      <c r="BX335" s="129"/>
      <c r="BY335" s="129"/>
      <c r="BZ335" s="129"/>
      <c r="CA335" s="129"/>
      <c r="CB335" s="129"/>
      <c r="CC335" s="129"/>
    </row>
    <row r="336" spans="2:81" ht="7.5" customHeight="1">
      <c r="B336" s="137"/>
      <c r="C336" s="137"/>
      <c r="D336" s="137"/>
      <c r="E336" s="137"/>
      <c r="F336" s="137"/>
      <c r="G336" s="137"/>
      <c r="H336" s="137"/>
      <c r="I336" s="137"/>
      <c r="J336" s="137"/>
      <c r="K336" s="152"/>
      <c r="L336" s="152"/>
      <c r="M336" s="129"/>
      <c r="N336" s="129"/>
      <c r="O336" s="129"/>
      <c r="P336" s="129"/>
      <c r="Q336" s="129"/>
      <c r="R336" s="129"/>
      <c r="S336" s="129"/>
      <c r="T336" s="129"/>
      <c r="U336" s="129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52"/>
      <c r="AF336" s="152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52"/>
      <c r="AZ336" s="152"/>
      <c r="BA336" s="129"/>
      <c r="BB336" s="129"/>
      <c r="BC336" s="129"/>
      <c r="BD336" s="129"/>
      <c r="BE336" s="129"/>
      <c r="BF336" s="129"/>
      <c r="BG336" s="129"/>
      <c r="BH336" s="129"/>
      <c r="BI336" s="129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52"/>
      <c r="BT336" s="152"/>
      <c r="BU336" s="129"/>
      <c r="BV336" s="129"/>
      <c r="BW336" s="129"/>
      <c r="BX336" s="129"/>
      <c r="BY336" s="129"/>
      <c r="BZ336" s="129"/>
      <c r="CA336" s="129"/>
      <c r="CB336" s="129"/>
      <c r="CC336" s="129"/>
    </row>
    <row r="337" spans="1:82" ht="7.5" customHeight="1">
      <c r="B337" s="134"/>
      <c r="C337" s="134"/>
      <c r="D337" s="134"/>
      <c r="E337" s="134"/>
      <c r="F337" s="134"/>
      <c r="G337" s="134"/>
      <c r="H337" s="134"/>
      <c r="I337" s="134"/>
      <c r="J337" s="134"/>
      <c r="K337" s="128"/>
      <c r="L337" s="128"/>
      <c r="M337" s="129"/>
      <c r="N337" s="129"/>
      <c r="O337" s="129"/>
      <c r="P337" s="129"/>
      <c r="Q337" s="129"/>
      <c r="R337" s="129"/>
      <c r="S337" s="129"/>
      <c r="T337" s="129"/>
      <c r="U337" s="129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28"/>
      <c r="AF337" s="128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34"/>
      <c r="AQ337" s="134"/>
      <c r="AR337" s="134"/>
      <c r="AS337" s="134"/>
      <c r="AT337" s="134"/>
      <c r="AU337" s="134"/>
      <c r="AV337" s="134"/>
      <c r="AW337" s="134"/>
      <c r="AX337" s="134"/>
      <c r="AY337" s="128"/>
      <c r="AZ337" s="128"/>
      <c r="BA337" s="129"/>
      <c r="BB337" s="129"/>
      <c r="BC337" s="129"/>
      <c r="BD337" s="129"/>
      <c r="BE337" s="129"/>
      <c r="BF337" s="129"/>
      <c r="BG337" s="129"/>
      <c r="BH337" s="129"/>
      <c r="BI337" s="129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28"/>
      <c r="BT337" s="128"/>
      <c r="BU337" s="129"/>
      <c r="BV337" s="129"/>
      <c r="BW337" s="129"/>
      <c r="BX337" s="129"/>
      <c r="BY337" s="129"/>
      <c r="BZ337" s="129"/>
      <c r="CA337" s="129"/>
      <c r="CB337" s="129"/>
      <c r="CC337" s="129"/>
    </row>
    <row r="338" spans="1:82" ht="7.5" customHeight="1">
      <c r="B338" s="134"/>
      <c r="C338" s="134"/>
      <c r="D338" s="134"/>
      <c r="E338" s="134"/>
      <c r="F338" s="134"/>
      <c r="G338" s="134"/>
      <c r="H338" s="134"/>
      <c r="I338" s="134"/>
      <c r="J338" s="134"/>
      <c r="K338" s="128"/>
      <c r="L338" s="128"/>
      <c r="M338" s="129"/>
      <c r="N338" s="129"/>
      <c r="O338" s="129"/>
      <c r="P338" s="129"/>
      <c r="Q338" s="129"/>
      <c r="R338" s="129"/>
      <c r="S338" s="129"/>
      <c r="T338" s="129"/>
      <c r="U338" s="129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28"/>
      <c r="AF338" s="128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28"/>
      <c r="AZ338" s="128"/>
      <c r="BA338" s="129"/>
      <c r="BB338" s="129"/>
      <c r="BC338" s="129"/>
      <c r="BD338" s="129"/>
      <c r="BE338" s="129"/>
      <c r="BF338" s="129"/>
      <c r="BG338" s="129"/>
      <c r="BH338" s="129"/>
      <c r="BI338" s="129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28"/>
      <c r="BT338" s="128"/>
      <c r="BU338" s="129"/>
      <c r="BV338" s="129"/>
      <c r="BW338" s="129"/>
      <c r="BX338" s="129"/>
      <c r="BY338" s="129"/>
      <c r="BZ338" s="129"/>
      <c r="CA338" s="129"/>
      <c r="CB338" s="129"/>
      <c r="CC338" s="129"/>
    </row>
    <row r="339" spans="1:82" ht="7.5" customHeight="1">
      <c r="B339" s="134"/>
      <c r="C339" s="134"/>
      <c r="D339" s="134"/>
      <c r="E339" s="134"/>
      <c r="F339" s="134"/>
      <c r="G339" s="134"/>
      <c r="H339" s="134"/>
      <c r="I339" s="134"/>
      <c r="J339" s="134"/>
      <c r="K339" s="128"/>
      <c r="L339" s="128"/>
      <c r="M339" s="129"/>
      <c r="N339" s="129"/>
      <c r="O339" s="129"/>
      <c r="P339" s="129"/>
      <c r="Q339" s="129"/>
      <c r="R339" s="129"/>
      <c r="S339" s="129"/>
      <c r="T339" s="129"/>
      <c r="U339" s="129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28"/>
      <c r="AF339" s="128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28"/>
      <c r="AZ339" s="128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28"/>
      <c r="BT339" s="128"/>
      <c r="BU339" s="129"/>
      <c r="BV339" s="129"/>
      <c r="BW339" s="129"/>
      <c r="BX339" s="129"/>
      <c r="BY339" s="129"/>
      <c r="BZ339" s="129"/>
      <c r="CA339" s="129"/>
      <c r="CB339" s="129"/>
      <c r="CC339" s="129"/>
    </row>
    <row r="340" spans="1:82" ht="7.5" customHeight="1">
      <c r="B340" s="134"/>
      <c r="C340" s="134"/>
      <c r="D340" s="134"/>
      <c r="E340" s="134"/>
      <c r="F340" s="134"/>
      <c r="G340" s="134"/>
      <c r="H340" s="134"/>
      <c r="I340" s="134"/>
      <c r="J340" s="134"/>
      <c r="K340" s="128"/>
      <c r="L340" s="128"/>
      <c r="M340" s="129"/>
      <c r="N340" s="129"/>
      <c r="O340" s="129"/>
      <c r="P340" s="129"/>
      <c r="Q340" s="129"/>
      <c r="R340" s="129"/>
      <c r="S340" s="129"/>
      <c r="T340" s="129"/>
      <c r="U340" s="129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28"/>
      <c r="AF340" s="128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28"/>
      <c r="AZ340" s="128"/>
      <c r="BA340" s="129"/>
      <c r="BB340" s="129"/>
      <c r="BC340" s="129"/>
      <c r="BD340" s="129"/>
      <c r="BE340" s="129"/>
      <c r="BF340" s="129"/>
      <c r="BG340" s="129"/>
      <c r="BH340" s="129"/>
      <c r="BI340" s="129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28"/>
      <c r="BT340" s="128"/>
      <c r="BU340" s="129"/>
      <c r="BV340" s="129"/>
      <c r="BW340" s="129"/>
      <c r="BX340" s="129"/>
      <c r="BY340" s="129"/>
      <c r="BZ340" s="129"/>
      <c r="CA340" s="129"/>
      <c r="CB340" s="129"/>
      <c r="CC340" s="129"/>
    </row>
    <row r="341" spans="1:82" ht="7.5" customHeight="1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</row>
    <row r="342" spans="1:82" ht="7.5" customHeight="1">
      <c r="B342" s="127"/>
      <c r="C342" s="127"/>
      <c r="D342" s="127"/>
      <c r="E342" s="127"/>
      <c r="F342" s="127"/>
      <c r="G342" s="127"/>
      <c r="H342" s="43"/>
      <c r="I342" s="43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127"/>
      <c r="W342" s="127"/>
      <c r="X342" s="127"/>
      <c r="Y342" s="127"/>
      <c r="Z342" s="127"/>
      <c r="AA342" s="127"/>
      <c r="AB342" s="43"/>
      <c r="AC342" s="43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127"/>
      <c r="AQ342" s="127"/>
      <c r="AR342" s="127"/>
      <c r="AS342" s="127"/>
      <c r="AT342" s="127"/>
      <c r="AU342" s="127"/>
      <c r="AV342" s="43"/>
      <c r="AW342" s="43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127"/>
      <c r="BK342" s="127"/>
      <c r="BL342" s="127"/>
      <c r="BM342" s="127"/>
      <c r="BN342" s="127"/>
      <c r="BO342" s="127"/>
      <c r="BP342" s="43"/>
      <c r="BQ342" s="43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</row>
    <row r="343" spans="1:82" ht="7.5" customHeight="1">
      <c r="B343" s="127"/>
      <c r="C343" s="127"/>
      <c r="D343" s="127"/>
      <c r="E343" s="127"/>
      <c r="F343" s="127"/>
      <c r="G343" s="127"/>
      <c r="H343" s="43"/>
      <c r="I343" s="43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127"/>
      <c r="W343" s="127"/>
      <c r="X343" s="127"/>
      <c r="Y343" s="127"/>
      <c r="Z343" s="127"/>
      <c r="AA343" s="127"/>
      <c r="AB343" s="43"/>
      <c r="AC343" s="43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127"/>
      <c r="AQ343" s="127"/>
      <c r="AR343" s="127"/>
      <c r="AS343" s="127"/>
      <c r="AT343" s="127"/>
      <c r="AU343" s="127"/>
      <c r="AV343" s="43"/>
      <c r="AW343" s="43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127"/>
      <c r="BK343" s="127"/>
      <c r="BL343" s="127"/>
      <c r="BM343" s="127"/>
      <c r="BN343" s="127"/>
      <c r="BO343" s="127"/>
      <c r="BP343" s="43"/>
      <c r="BQ343" s="43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</row>
    <row r="344" spans="1:82" ht="7.5" customHeight="1">
      <c r="B344" s="64"/>
      <c r="C344" s="64"/>
      <c r="D344" s="64"/>
      <c r="E344" s="64"/>
      <c r="F344" s="64"/>
      <c r="G344" s="64"/>
      <c r="H344" s="43"/>
      <c r="I344" s="43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64"/>
      <c r="W344" s="64"/>
      <c r="X344" s="64"/>
      <c r="Y344" s="64"/>
      <c r="Z344" s="64"/>
      <c r="AA344" s="64"/>
      <c r="AB344" s="43"/>
      <c r="AC344" s="43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64"/>
      <c r="AQ344" s="64"/>
      <c r="AR344" s="64"/>
      <c r="AS344" s="64"/>
      <c r="AT344" s="64"/>
      <c r="AU344" s="64"/>
      <c r="AV344" s="43"/>
      <c r="AW344" s="43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64"/>
      <c r="BK344" s="64"/>
      <c r="BL344" s="64"/>
      <c r="BM344" s="64"/>
      <c r="BN344" s="64"/>
      <c r="BO344" s="64"/>
      <c r="BP344" s="43"/>
      <c r="BQ344" s="43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</row>
    <row r="345" spans="1:82" ht="7.5" customHeight="1">
      <c r="A345" s="4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44"/>
    </row>
    <row r="346" spans="1:82" ht="7.5" customHeight="1"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68"/>
      <c r="BD346" s="168"/>
      <c r="BE346" s="168"/>
      <c r="BF346" s="168"/>
      <c r="BG346" s="168"/>
      <c r="BH346" s="168"/>
      <c r="BI346" s="168"/>
      <c r="BJ346" s="168"/>
      <c r="BK346" s="168"/>
      <c r="BL346" s="168"/>
      <c r="BM346" s="168"/>
      <c r="BN346" s="168"/>
      <c r="BO346" s="168"/>
      <c r="BP346" s="168"/>
      <c r="BQ346" s="168"/>
      <c r="BR346" s="168"/>
      <c r="BS346" s="168"/>
      <c r="BT346" s="168"/>
      <c r="BU346" s="168"/>
      <c r="BV346" s="168"/>
      <c r="BW346" s="168"/>
      <c r="BX346" s="168"/>
      <c r="BY346" s="168"/>
      <c r="BZ346" s="168"/>
      <c r="CA346" s="168"/>
      <c r="CB346" s="168"/>
      <c r="CC346" s="168"/>
    </row>
    <row r="347" spans="1:82" ht="7.5" customHeight="1"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  <c r="BG347" s="168"/>
      <c r="BH347" s="168"/>
      <c r="BI347" s="168"/>
      <c r="BJ347" s="168"/>
      <c r="BK347" s="168"/>
      <c r="BL347" s="168"/>
      <c r="BM347" s="168"/>
      <c r="BN347" s="168"/>
      <c r="BO347" s="168"/>
      <c r="BP347" s="168"/>
      <c r="BQ347" s="168"/>
      <c r="BR347" s="168"/>
      <c r="BS347" s="168"/>
      <c r="BT347" s="168"/>
      <c r="BU347" s="168"/>
      <c r="BV347" s="168"/>
      <c r="BW347" s="168"/>
      <c r="BX347" s="168"/>
      <c r="BY347" s="168"/>
      <c r="BZ347" s="168"/>
      <c r="CA347" s="168"/>
      <c r="CB347" s="168"/>
      <c r="CC347" s="168"/>
    </row>
    <row r="348" spans="1:82" ht="7.5" customHeight="1"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68"/>
      <c r="BD348" s="168"/>
      <c r="BE348" s="168"/>
      <c r="BF348" s="168"/>
      <c r="BG348" s="168"/>
      <c r="BH348" s="168"/>
      <c r="BI348" s="168"/>
      <c r="BJ348" s="168"/>
      <c r="BK348" s="168"/>
      <c r="BL348" s="168"/>
      <c r="BM348" s="168"/>
      <c r="BN348" s="168"/>
      <c r="BO348" s="168"/>
      <c r="BP348" s="168"/>
      <c r="BQ348" s="168"/>
      <c r="BR348" s="168"/>
      <c r="BS348" s="168"/>
      <c r="BT348" s="168"/>
      <c r="BU348" s="168"/>
      <c r="BV348" s="168"/>
      <c r="BW348" s="168"/>
      <c r="BX348" s="168"/>
      <c r="BY348" s="168"/>
      <c r="BZ348" s="168"/>
      <c r="CA348" s="168"/>
      <c r="CB348" s="168"/>
      <c r="CC348" s="168"/>
    </row>
    <row r="349" spans="1:82" ht="7.5" customHeight="1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</row>
    <row r="350" spans="1:82" ht="7.5" customHeight="1">
      <c r="B350" s="146"/>
      <c r="C350" s="146"/>
      <c r="D350" s="146"/>
      <c r="E350" s="146"/>
      <c r="F350" s="146"/>
      <c r="G350" s="144"/>
      <c r="H350" s="144"/>
      <c r="I350" s="144"/>
      <c r="J350" s="35"/>
      <c r="K350" s="35"/>
      <c r="L350" s="42"/>
      <c r="M350" s="35"/>
      <c r="N350" s="146"/>
      <c r="O350" s="146"/>
      <c r="P350" s="146"/>
      <c r="Q350" s="146"/>
      <c r="R350" s="146"/>
      <c r="S350" s="144"/>
      <c r="T350" s="144"/>
      <c r="U350" s="144"/>
      <c r="V350" s="146"/>
      <c r="W350" s="146"/>
      <c r="X350" s="146"/>
      <c r="Y350" s="146"/>
      <c r="Z350" s="146"/>
      <c r="AA350" s="144"/>
      <c r="AB350" s="144"/>
      <c r="AC350" s="144"/>
      <c r="AD350" s="35"/>
      <c r="AE350" s="35"/>
      <c r="AF350" s="42"/>
      <c r="AG350" s="35"/>
      <c r="AH350" s="146"/>
      <c r="AI350" s="146"/>
      <c r="AJ350" s="146"/>
      <c r="AK350" s="146"/>
      <c r="AL350" s="146"/>
      <c r="AM350" s="144"/>
      <c r="AN350" s="144"/>
      <c r="AO350" s="144"/>
      <c r="AP350" s="146"/>
      <c r="AQ350" s="146"/>
      <c r="AR350" s="146"/>
      <c r="AS350" s="146"/>
      <c r="AT350" s="146"/>
      <c r="AU350" s="144"/>
      <c r="AV350" s="144"/>
      <c r="AW350" s="144"/>
      <c r="AX350" s="35"/>
      <c r="AY350" s="35"/>
      <c r="AZ350" s="42"/>
      <c r="BA350" s="35"/>
      <c r="BB350" s="146"/>
      <c r="BC350" s="146"/>
      <c r="BD350" s="146"/>
      <c r="BE350" s="146"/>
      <c r="BF350" s="146"/>
      <c r="BG350" s="144"/>
      <c r="BH350" s="144"/>
      <c r="BI350" s="144"/>
      <c r="BJ350" s="146"/>
      <c r="BK350" s="146"/>
      <c r="BL350" s="146"/>
      <c r="BM350" s="146"/>
      <c r="BN350" s="146"/>
      <c r="BO350" s="144"/>
      <c r="BP350" s="144"/>
      <c r="BQ350" s="144"/>
      <c r="BR350" s="35"/>
      <c r="BS350" s="35"/>
      <c r="BT350" s="42"/>
      <c r="BU350" s="35"/>
      <c r="BV350" s="146"/>
      <c r="BW350" s="146"/>
      <c r="BX350" s="146"/>
      <c r="BY350" s="146"/>
      <c r="BZ350" s="146"/>
      <c r="CA350" s="144"/>
      <c r="CB350" s="144"/>
      <c r="CC350" s="144"/>
    </row>
    <row r="351" spans="1:82" ht="7.5" customHeight="1">
      <c r="B351" s="146"/>
      <c r="C351" s="146"/>
      <c r="D351" s="146"/>
      <c r="E351" s="146"/>
      <c r="F351" s="146"/>
      <c r="G351" s="144"/>
      <c r="H351" s="144"/>
      <c r="I351" s="144"/>
      <c r="J351" s="35"/>
      <c r="K351" s="35"/>
      <c r="L351" s="35"/>
      <c r="M351" s="35"/>
      <c r="N351" s="146"/>
      <c r="O351" s="146"/>
      <c r="P351" s="146"/>
      <c r="Q351" s="146"/>
      <c r="R351" s="146"/>
      <c r="S351" s="144"/>
      <c r="T351" s="144"/>
      <c r="U351" s="144"/>
      <c r="V351" s="146"/>
      <c r="W351" s="146"/>
      <c r="X351" s="146"/>
      <c r="Y351" s="146"/>
      <c r="Z351" s="146"/>
      <c r="AA351" s="144"/>
      <c r="AB351" s="144"/>
      <c r="AC351" s="144"/>
      <c r="AD351" s="35"/>
      <c r="AE351" s="35"/>
      <c r="AF351" s="35"/>
      <c r="AG351" s="35"/>
      <c r="AH351" s="146"/>
      <c r="AI351" s="146"/>
      <c r="AJ351" s="146"/>
      <c r="AK351" s="146"/>
      <c r="AL351" s="146"/>
      <c r="AM351" s="144"/>
      <c r="AN351" s="144"/>
      <c r="AO351" s="144"/>
      <c r="AP351" s="146"/>
      <c r="AQ351" s="146"/>
      <c r="AR351" s="146"/>
      <c r="AS351" s="146"/>
      <c r="AT351" s="146"/>
      <c r="AU351" s="144"/>
      <c r="AV351" s="144"/>
      <c r="AW351" s="144"/>
      <c r="AX351" s="35"/>
      <c r="AY351" s="35"/>
      <c r="AZ351" s="35"/>
      <c r="BA351" s="35"/>
      <c r="BB351" s="146"/>
      <c r="BC351" s="146"/>
      <c r="BD351" s="146"/>
      <c r="BE351" s="146"/>
      <c r="BF351" s="146"/>
      <c r="BG351" s="144"/>
      <c r="BH351" s="144"/>
      <c r="BI351" s="144"/>
      <c r="BJ351" s="146"/>
      <c r="BK351" s="146"/>
      <c r="BL351" s="146"/>
      <c r="BM351" s="146"/>
      <c r="BN351" s="146"/>
      <c r="BO351" s="144"/>
      <c r="BP351" s="144"/>
      <c r="BQ351" s="144"/>
      <c r="BR351" s="35"/>
      <c r="BS351" s="35"/>
      <c r="BT351" s="35"/>
      <c r="BU351" s="35"/>
      <c r="BV351" s="146"/>
      <c r="BW351" s="146"/>
      <c r="BX351" s="146"/>
      <c r="BY351" s="146"/>
      <c r="BZ351" s="146"/>
      <c r="CA351" s="144"/>
      <c r="CB351" s="144"/>
      <c r="CC351" s="144"/>
    </row>
    <row r="352" spans="1:82" ht="7.5" customHeight="1">
      <c r="B352" s="36"/>
      <c r="C352" s="36"/>
      <c r="D352" s="36"/>
      <c r="E352" s="36"/>
      <c r="F352" s="36"/>
      <c r="G352" s="36"/>
      <c r="H352" s="36"/>
      <c r="I352" s="36"/>
      <c r="J352" s="37"/>
      <c r="K352" s="37"/>
      <c r="L352" s="37"/>
      <c r="M352" s="37"/>
      <c r="N352" s="36"/>
      <c r="O352" s="36"/>
      <c r="P352" s="38"/>
      <c r="Q352" s="38"/>
      <c r="R352" s="38"/>
      <c r="S352" s="38"/>
      <c r="T352" s="38"/>
      <c r="U352" s="38"/>
      <c r="V352" s="36"/>
      <c r="W352" s="36"/>
      <c r="X352" s="36"/>
      <c r="Y352" s="36"/>
      <c r="Z352" s="36"/>
      <c r="AA352" s="36"/>
      <c r="AB352" s="36"/>
      <c r="AC352" s="36"/>
      <c r="AD352" s="37"/>
      <c r="AE352" s="37"/>
      <c r="AF352" s="37"/>
      <c r="AG352" s="37"/>
      <c r="AH352" s="36"/>
      <c r="AI352" s="36"/>
      <c r="AJ352" s="38"/>
      <c r="AK352" s="38"/>
      <c r="AL352" s="38"/>
      <c r="AM352" s="38"/>
      <c r="AN352" s="38"/>
      <c r="AO352" s="38"/>
      <c r="AP352" s="36"/>
      <c r="AQ352" s="36"/>
      <c r="AR352" s="36"/>
      <c r="AS352" s="36"/>
      <c r="AT352" s="36"/>
      <c r="AU352" s="36"/>
      <c r="AV352" s="36"/>
      <c r="AW352" s="36"/>
      <c r="AX352" s="37"/>
      <c r="AY352" s="37"/>
      <c r="AZ352" s="37"/>
      <c r="BA352" s="37"/>
      <c r="BB352" s="36"/>
      <c r="BC352" s="36"/>
      <c r="BD352" s="38"/>
      <c r="BE352" s="38"/>
      <c r="BF352" s="38"/>
      <c r="BG352" s="38"/>
      <c r="BH352" s="38"/>
      <c r="BI352" s="38"/>
      <c r="BJ352" s="36"/>
      <c r="BK352" s="36"/>
      <c r="BL352" s="36"/>
      <c r="BM352" s="36"/>
      <c r="BN352" s="36"/>
      <c r="BO352" s="36"/>
      <c r="BP352" s="36"/>
      <c r="BQ352" s="36"/>
      <c r="BR352" s="37"/>
      <c r="BS352" s="37"/>
      <c r="BT352" s="37"/>
      <c r="BU352" s="37"/>
      <c r="BV352" s="36"/>
      <c r="BW352" s="36"/>
      <c r="BX352" s="38"/>
      <c r="BY352" s="38"/>
      <c r="BZ352" s="38"/>
      <c r="CA352" s="38"/>
      <c r="CB352" s="38"/>
      <c r="CC352" s="38"/>
    </row>
    <row r="353" spans="2:81" ht="7.5" customHeight="1">
      <c r="B353" s="36"/>
      <c r="C353" s="36"/>
      <c r="D353" s="36"/>
      <c r="E353" s="36"/>
      <c r="F353" s="36"/>
      <c r="G353" s="36"/>
      <c r="H353" s="153"/>
      <c r="I353" s="153"/>
      <c r="J353" s="153"/>
      <c r="K353" s="155"/>
      <c r="L353" s="155"/>
      <c r="M353" s="153"/>
      <c r="N353" s="153"/>
      <c r="O353" s="153"/>
      <c r="P353" s="38"/>
      <c r="Q353" s="38"/>
      <c r="R353" s="38"/>
      <c r="S353" s="38"/>
      <c r="T353" s="38"/>
      <c r="U353" s="38"/>
      <c r="V353" s="36"/>
      <c r="W353" s="36"/>
      <c r="X353" s="36"/>
      <c r="Y353" s="36"/>
      <c r="Z353" s="36"/>
      <c r="AA353" s="36"/>
      <c r="AB353" s="153"/>
      <c r="AC353" s="153"/>
      <c r="AD353" s="153"/>
      <c r="AE353" s="155"/>
      <c r="AF353" s="155"/>
      <c r="AG353" s="153"/>
      <c r="AH353" s="153"/>
      <c r="AI353" s="153"/>
      <c r="AJ353" s="38"/>
      <c r="AK353" s="38"/>
      <c r="AL353" s="38"/>
      <c r="AM353" s="38"/>
      <c r="AN353" s="38"/>
      <c r="AO353" s="38"/>
      <c r="AP353" s="36"/>
      <c r="AQ353" s="36"/>
      <c r="AR353" s="36"/>
      <c r="AS353" s="36"/>
      <c r="AT353" s="36"/>
      <c r="AU353" s="36"/>
      <c r="AV353" s="153"/>
      <c r="AW353" s="153"/>
      <c r="AX353" s="153"/>
      <c r="AY353" s="155"/>
      <c r="AZ353" s="155"/>
      <c r="BA353" s="153"/>
      <c r="BB353" s="153"/>
      <c r="BC353" s="153"/>
      <c r="BD353" s="38"/>
      <c r="BE353" s="38"/>
      <c r="BF353" s="38"/>
      <c r="BG353" s="38"/>
      <c r="BH353" s="38"/>
      <c r="BI353" s="38"/>
      <c r="BJ353" s="36"/>
      <c r="BK353" s="36"/>
      <c r="BL353" s="36"/>
      <c r="BM353" s="36"/>
      <c r="BN353" s="36"/>
      <c r="BO353" s="36"/>
      <c r="BP353" s="153"/>
      <c r="BQ353" s="153"/>
      <c r="BR353" s="153"/>
      <c r="BS353" s="155"/>
      <c r="BT353" s="155"/>
      <c r="BU353" s="153"/>
      <c r="BV353" s="153"/>
      <c r="BW353" s="153"/>
      <c r="BX353" s="38"/>
      <c r="BY353" s="38"/>
      <c r="BZ353" s="38"/>
      <c r="CA353" s="38"/>
      <c r="CB353" s="38"/>
      <c r="CC353" s="38"/>
    </row>
    <row r="354" spans="2:81" ht="7.5" customHeight="1">
      <c r="B354" s="39"/>
      <c r="C354" s="39"/>
      <c r="D354" s="39"/>
      <c r="E354" s="39"/>
      <c r="F354" s="39"/>
      <c r="G354" s="39"/>
      <c r="H354" s="153"/>
      <c r="I354" s="153"/>
      <c r="J354" s="153"/>
      <c r="K354" s="155"/>
      <c r="L354" s="155"/>
      <c r="M354" s="153"/>
      <c r="N354" s="153"/>
      <c r="O354" s="153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153"/>
      <c r="AC354" s="153"/>
      <c r="AD354" s="153"/>
      <c r="AE354" s="155"/>
      <c r="AF354" s="155"/>
      <c r="AG354" s="153"/>
      <c r="AH354" s="153"/>
      <c r="AI354" s="153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153"/>
      <c r="AW354" s="153"/>
      <c r="AX354" s="153"/>
      <c r="AY354" s="155"/>
      <c r="AZ354" s="155"/>
      <c r="BA354" s="153"/>
      <c r="BB354" s="153"/>
      <c r="BC354" s="153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153"/>
      <c r="BQ354" s="153"/>
      <c r="BR354" s="153"/>
      <c r="BS354" s="155"/>
      <c r="BT354" s="155"/>
      <c r="BU354" s="153"/>
      <c r="BV354" s="153"/>
      <c r="BW354" s="153"/>
      <c r="BX354" s="39"/>
      <c r="BY354" s="39"/>
      <c r="BZ354" s="39"/>
      <c r="CA354" s="39"/>
      <c r="CB354" s="39"/>
      <c r="CC354" s="39"/>
    </row>
    <row r="355" spans="2:81" ht="7.5" customHeight="1">
      <c r="B355" s="39"/>
      <c r="C355" s="39"/>
      <c r="D355" s="39"/>
      <c r="E355" s="39"/>
      <c r="F355" s="39"/>
      <c r="G355" s="39"/>
      <c r="H355" s="39"/>
      <c r="I355" s="39"/>
      <c r="J355" s="39"/>
      <c r="K355" s="36"/>
      <c r="L355" s="36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6"/>
      <c r="AF355" s="36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6"/>
      <c r="AZ355" s="36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6"/>
      <c r="BT355" s="36"/>
      <c r="BU355" s="39"/>
      <c r="BV355" s="39"/>
      <c r="BW355" s="39"/>
      <c r="BX355" s="39"/>
      <c r="BY355" s="39"/>
      <c r="BZ355" s="39"/>
      <c r="CA355" s="39"/>
      <c r="CB355" s="39"/>
      <c r="CC355" s="39"/>
    </row>
    <row r="356" spans="2:81" ht="7.5" customHeight="1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</row>
    <row r="357" spans="2:81" ht="7.5" customHeight="1">
      <c r="B357" s="143"/>
      <c r="C357" s="143"/>
      <c r="D357" s="143"/>
      <c r="E357" s="143"/>
      <c r="F357" s="143"/>
      <c r="G357" s="143"/>
      <c r="H357" s="143"/>
      <c r="I357" s="143"/>
      <c r="J357" s="143"/>
      <c r="K357" s="59"/>
      <c r="L357" s="59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59"/>
      <c r="AF357" s="59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59"/>
      <c r="AZ357" s="59"/>
      <c r="BA357" s="143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59"/>
      <c r="BT357" s="59"/>
      <c r="BU357" s="143"/>
      <c r="BV357" s="143"/>
      <c r="BW357" s="143"/>
      <c r="BX357" s="143"/>
      <c r="BY357" s="143"/>
      <c r="BZ357" s="143"/>
      <c r="CA357" s="143"/>
      <c r="CB357" s="143"/>
      <c r="CC357" s="143"/>
    </row>
    <row r="358" spans="2:81" ht="7.5" customHeight="1">
      <c r="B358" s="143"/>
      <c r="C358" s="143"/>
      <c r="D358" s="143"/>
      <c r="E358" s="143"/>
      <c r="F358" s="143"/>
      <c r="G358" s="143"/>
      <c r="H358" s="143"/>
      <c r="I358" s="143"/>
      <c r="J358" s="143"/>
      <c r="K358" s="59"/>
      <c r="L358" s="59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59"/>
      <c r="AF358" s="59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59"/>
      <c r="AZ358" s="59"/>
      <c r="BA358" s="143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59"/>
      <c r="BT358" s="59"/>
      <c r="BU358" s="143"/>
      <c r="BV358" s="143"/>
      <c r="BW358" s="143"/>
      <c r="BX358" s="143"/>
      <c r="BY358" s="143"/>
      <c r="BZ358" s="143"/>
      <c r="CA358" s="143"/>
      <c r="CB358" s="143"/>
      <c r="CC358" s="143"/>
    </row>
    <row r="359" spans="2:81" ht="7.5" customHeight="1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</row>
    <row r="360" spans="2:81" ht="7.5" customHeight="1">
      <c r="B360" s="137"/>
      <c r="C360" s="137"/>
      <c r="D360" s="137"/>
      <c r="E360" s="137"/>
      <c r="F360" s="137"/>
      <c r="G360" s="137"/>
      <c r="H360" s="137"/>
      <c r="I360" s="137"/>
      <c r="J360" s="137"/>
      <c r="K360" s="152"/>
      <c r="L360" s="152"/>
      <c r="M360" s="129"/>
      <c r="N360" s="129"/>
      <c r="O360" s="129"/>
      <c r="P360" s="129"/>
      <c r="Q360" s="129"/>
      <c r="R360" s="129"/>
      <c r="S360" s="129"/>
      <c r="T360" s="129"/>
      <c r="U360" s="129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52"/>
      <c r="AF360" s="152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52"/>
      <c r="AZ360" s="152"/>
      <c r="BA360" s="129"/>
      <c r="BB360" s="129"/>
      <c r="BC360" s="129"/>
      <c r="BD360" s="129"/>
      <c r="BE360" s="129"/>
      <c r="BF360" s="129"/>
      <c r="BG360" s="129"/>
      <c r="BH360" s="129"/>
      <c r="BI360" s="129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52"/>
      <c r="BT360" s="152"/>
      <c r="BU360" s="129"/>
      <c r="BV360" s="129"/>
      <c r="BW360" s="129"/>
      <c r="BX360" s="129"/>
      <c r="BY360" s="129"/>
      <c r="BZ360" s="129"/>
      <c r="CA360" s="129"/>
      <c r="CB360" s="129"/>
      <c r="CC360" s="129"/>
    </row>
    <row r="361" spans="2:81" ht="7.5" customHeight="1">
      <c r="B361" s="137"/>
      <c r="C361" s="137"/>
      <c r="D361" s="137"/>
      <c r="E361" s="137"/>
      <c r="F361" s="137"/>
      <c r="G361" s="137"/>
      <c r="H361" s="137"/>
      <c r="I361" s="137"/>
      <c r="J361" s="137"/>
      <c r="K361" s="152"/>
      <c r="L361" s="152"/>
      <c r="M361" s="129"/>
      <c r="N361" s="129"/>
      <c r="O361" s="129"/>
      <c r="P361" s="129"/>
      <c r="Q361" s="129"/>
      <c r="R361" s="129"/>
      <c r="S361" s="129"/>
      <c r="T361" s="129"/>
      <c r="U361" s="129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52"/>
      <c r="AF361" s="152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52"/>
      <c r="AZ361" s="152"/>
      <c r="BA361" s="129"/>
      <c r="BB361" s="129"/>
      <c r="BC361" s="129"/>
      <c r="BD361" s="129"/>
      <c r="BE361" s="129"/>
      <c r="BF361" s="129"/>
      <c r="BG361" s="129"/>
      <c r="BH361" s="129"/>
      <c r="BI361" s="129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52"/>
      <c r="BT361" s="152"/>
      <c r="BU361" s="129"/>
      <c r="BV361" s="129"/>
      <c r="BW361" s="129"/>
      <c r="BX361" s="129"/>
      <c r="BY361" s="129"/>
      <c r="BZ361" s="129"/>
      <c r="CA361" s="129"/>
      <c r="CB361" s="129"/>
      <c r="CC361" s="129"/>
    </row>
    <row r="362" spans="2:81" ht="7.5" customHeight="1">
      <c r="B362" s="137"/>
      <c r="C362" s="137"/>
      <c r="D362" s="137"/>
      <c r="E362" s="137"/>
      <c r="F362" s="137"/>
      <c r="G362" s="137"/>
      <c r="H362" s="137"/>
      <c r="I362" s="137"/>
      <c r="J362" s="137"/>
      <c r="K362" s="152"/>
      <c r="L362" s="152"/>
      <c r="M362" s="129"/>
      <c r="N362" s="129"/>
      <c r="O362" s="129"/>
      <c r="P362" s="129"/>
      <c r="Q362" s="129"/>
      <c r="R362" s="129"/>
      <c r="S362" s="129"/>
      <c r="T362" s="129"/>
      <c r="U362" s="129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52"/>
      <c r="AF362" s="152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52"/>
      <c r="AZ362" s="152"/>
      <c r="BA362" s="129"/>
      <c r="BB362" s="129"/>
      <c r="BC362" s="129"/>
      <c r="BD362" s="129"/>
      <c r="BE362" s="129"/>
      <c r="BF362" s="129"/>
      <c r="BG362" s="129"/>
      <c r="BH362" s="129"/>
      <c r="BI362" s="129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52"/>
      <c r="BT362" s="152"/>
      <c r="BU362" s="129"/>
      <c r="BV362" s="129"/>
      <c r="BW362" s="129"/>
      <c r="BX362" s="129"/>
      <c r="BY362" s="129"/>
      <c r="BZ362" s="129"/>
      <c r="CA362" s="129"/>
      <c r="CB362" s="129"/>
      <c r="CC362" s="129"/>
    </row>
    <row r="363" spans="2:81" ht="7.5" customHeight="1">
      <c r="B363" s="129"/>
      <c r="C363" s="129"/>
      <c r="D363" s="129"/>
      <c r="E363" s="129"/>
      <c r="F363" s="129"/>
      <c r="G363" s="129"/>
      <c r="H363" s="129"/>
      <c r="I363" s="129"/>
      <c r="J363" s="129"/>
      <c r="K363" s="152"/>
      <c r="L363" s="152"/>
      <c r="M363" s="137"/>
      <c r="N363" s="137"/>
      <c r="O363" s="137"/>
      <c r="P363" s="137"/>
      <c r="Q363" s="137"/>
      <c r="R363" s="137"/>
      <c r="S363" s="137"/>
      <c r="T363" s="137"/>
      <c r="U363" s="137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52"/>
      <c r="AF363" s="152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29"/>
      <c r="AQ363" s="129"/>
      <c r="AR363" s="129"/>
      <c r="AS363" s="129"/>
      <c r="AT363" s="129"/>
      <c r="AU363" s="129"/>
      <c r="AV363" s="129"/>
      <c r="AW363" s="129"/>
      <c r="AX363" s="129"/>
      <c r="AY363" s="152"/>
      <c r="AZ363" s="152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29"/>
      <c r="BK363" s="129"/>
      <c r="BL363" s="129"/>
      <c r="BM363" s="129"/>
      <c r="BN363" s="129"/>
      <c r="BO363" s="129"/>
      <c r="BP363" s="129"/>
      <c r="BQ363" s="129"/>
      <c r="BR363" s="129"/>
      <c r="BS363" s="152"/>
      <c r="BT363" s="152"/>
      <c r="BU363" s="137"/>
      <c r="BV363" s="137"/>
      <c r="BW363" s="137"/>
      <c r="BX363" s="137"/>
      <c r="BY363" s="137"/>
      <c r="BZ363" s="137"/>
      <c r="CA363" s="137"/>
      <c r="CB363" s="137"/>
      <c r="CC363" s="137"/>
    </row>
    <row r="364" spans="2:81" ht="7.5" customHeight="1">
      <c r="B364" s="129"/>
      <c r="C364" s="129"/>
      <c r="D364" s="129"/>
      <c r="E364" s="129"/>
      <c r="F364" s="129"/>
      <c r="G364" s="129"/>
      <c r="H364" s="129"/>
      <c r="I364" s="129"/>
      <c r="J364" s="129"/>
      <c r="K364" s="152"/>
      <c r="L364" s="152"/>
      <c r="M364" s="137"/>
      <c r="N364" s="137"/>
      <c r="O364" s="137"/>
      <c r="P364" s="137"/>
      <c r="Q364" s="137"/>
      <c r="R364" s="137"/>
      <c r="S364" s="137"/>
      <c r="T364" s="137"/>
      <c r="U364" s="137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52"/>
      <c r="AF364" s="152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29"/>
      <c r="AQ364" s="129"/>
      <c r="AR364" s="129"/>
      <c r="AS364" s="129"/>
      <c r="AT364" s="129"/>
      <c r="AU364" s="129"/>
      <c r="AV364" s="129"/>
      <c r="AW364" s="129"/>
      <c r="AX364" s="129"/>
      <c r="AY364" s="152"/>
      <c r="AZ364" s="152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29"/>
      <c r="BK364" s="129"/>
      <c r="BL364" s="129"/>
      <c r="BM364" s="129"/>
      <c r="BN364" s="129"/>
      <c r="BO364" s="129"/>
      <c r="BP364" s="129"/>
      <c r="BQ364" s="129"/>
      <c r="BR364" s="129"/>
      <c r="BS364" s="152"/>
      <c r="BT364" s="152"/>
      <c r="BU364" s="137"/>
      <c r="BV364" s="137"/>
      <c r="BW364" s="137"/>
      <c r="BX364" s="137"/>
      <c r="BY364" s="137"/>
      <c r="BZ364" s="137"/>
      <c r="CA364" s="137"/>
      <c r="CB364" s="137"/>
      <c r="CC364" s="137"/>
    </row>
    <row r="365" spans="2:81" ht="7.5" customHeight="1">
      <c r="B365" s="129"/>
      <c r="C365" s="129"/>
      <c r="D365" s="129"/>
      <c r="E365" s="129"/>
      <c r="F365" s="129"/>
      <c r="G365" s="129"/>
      <c r="H365" s="129"/>
      <c r="I365" s="129"/>
      <c r="J365" s="129"/>
      <c r="K365" s="152"/>
      <c r="L365" s="152"/>
      <c r="M365" s="137"/>
      <c r="N365" s="137"/>
      <c r="O365" s="137"/>
      <c r="P365" s="137"/>
      <c r="Q365" s="137"/>
      <c r="R365" s="137"/>
      <c r="S365" s="137"/>
      <c r="T365" s="137"/>
      <c r="U365" s="137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52"/>
      <c r="AF365" s="152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29"/>
      <c r="AQ365" s="129"/>
      <c r="AR365" s="129"/>
      <c r="AS365" s="129"/>
      <c r="AT365" s="129"/>
      <c r="AU365" s="129"/>
      <c r="AV365" s="129"/>
      <c r="AW365" s="129"/>
      <c r="AX365" s="129"/>
      <c r="AY365" s="152"/>
      <c r="AZ365" s="152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29"/>
      <c r="BK365" s="129"/>
      <c r="BL365" s="129"/>
      <c r="BM365" s="129"/>
      <c r="BN365" s="129"/>
      <c r="BO365" s="129"/>
      <c r="BP365" s="129"/>
      <c r="BQ365" s="129"/>
      <c r="BR365" s="129"/>
      <c r="BS365" s="152"/>
      <c r="BT365" s="152"/>
      <c r="BU365" s="137"/>
      <c r="BV365" s="137"/>
      <c r="BW365" s="137"/>
      <c r="BX365" s="137"/>
      <c r="BY365" s="137"/>
      <c r="BZ365" s="137"/>
      <c r="CA365" s="137"/>
      <c r="CB365" s="137"/>
      <c r="CC365" s="137"/>
    </row>
    <row r="366" spans="2:81" ht="7.5" customHeight="1">
      <c r="B366" s="137"/>
      <c r="C366" s="137"/>
      <c r="D366" s="137"/>
      <c r="E366" s="137"/>
      <c r="F366" s="137"/>
      <c r="G366" s="137"/>
      <c r="H366" s="137"/>
      <c r="I366" s="137"/>
      <c r="J366" s="137"/>
      <c r="K366" s="152"/>
      <c r="L366" s="152"/>
      <c r="M366" s="129"/>
      <c r="N366" s="129"/>
      <c r="O366" s="129"/>
      <c r="P366" s="129"/>
      <c r="Q366" s="129"/>
      <c r="R366" s="129"/>
      <c r="S366" s="129"/>
      <c r="T366" s="129"/>
      <c r="U366" s="129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52"/>
      <c r="AF366" s="152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52"/>
      <c r="AZ366" s="152"/>
      <c r="BA366" s="129"/>
      <c r="BB366" s="129"/>
      <c r="BC366" s="129"/>
      <c r="BD366" s="129"/>
      <c r="BE366" s="129"/>
      <c r="BF366" s="129"/>
      <c r="BG366" s="129"/>
      <c r="BH366" s="129"/>
      <c r="BI366" s="129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52"/>
      <c r="BT366" s="152"/>
      <c r="BU366" s="129"/>
      <c r="BV366" s="129"/>
      <c r="BW366" s="129"/>
      <c r="BX366" s="129"/>
      <c r="BY366" s="129"/>
      <c r="BZ366" s="129"/>
      <c r="CA366" s="129"/>
      <c r="CB366" s="129"/>
      <c r="CC366" s="129"/>
    </row>
    <row r="367" spans="2:81" ht="7.5" customHeight="1">
      <c r="B367" s="137"/>
      <c r="C367" s="137"/>
      <c r="D367" s="137"/>
      <c r="E367" s="137"/>
      <c r="F367" s="137"/>
      <c r="G367" s="137"/>
      <c r="H367" s="137"/>
      <c r="I367" s="137"/>
      <c r="J367" s="137"/>
      <c r="K367" s="152"/>
      <c r="L367" s="152"/>
      <c r="M367" s="129"/>
      <c r="N367" s="129"/>
      <c r="O367" s="129"/>
      <c r="P367" s="129"/>
      <c r="Q367" s="129"/>
      <c r="R367" s="129"/>
      <c r="S367" s="129"/>
      <c r="T367" s="129"/>
      <c r="U367" s="129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52"/>
      <c r="AF367" s="152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52"/>
      <c r="AZ367" s="152"/>
      <c r="BA367" s="129"/>
      <c r="BB367" s="129"/>
      <c r="BC367" s="129"/>
      <c r="BD367" s="129"/>
      <c r="BE367" s="129"/>
      <c r="BF367" s="129"/>
      <c r="BG367" s="129"/>
      <c r="BH367" s="129"/>
      <c r="BI367" s="129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52"/>
      <c r="BT367" s="152"/>
      <c r="BU367" s="129"/>
      <c r="BV367" s="129"/>
      <c r="BW367" s="129"/>
      <c r="BX367" s="129"/>
      <c r="BY367" s="129"/>
      <c r="BZ367" s="129"/>
      <c r="CA367" s="129"/>
      <c r="CB367" s="129"/>
      <c r="CC367" s="129"/>
    </row>
    <row r="368" spans="2:81" ht="7.5" customHeight="1">
      <c r="B368" s="137"/>
      <c r="C368" s="137"/>
      <c r="D368" s="137"/>
      <c r="E368" s="137"/>
      <c r="F368" s="137"/>
      <c r="G368" s="137"/>
      <c r="H368" s="137"/>
      <c r="I368" s="137"/>
      <c r="J368" s="137"/>
      <c r="K368" s="152"/>
      <c r="L368" s="152"/>
      <c r="M368" s="129"/>
      <c r="N368" s="129"/>
      <c r="O368" s="129"/>
      <c r="P368" s="129"/>
      <c r="Q368" s="129"/>
      <c r="R368" s="129"/>
      <c r="S368" s="129"/>
      <c r="T368" s="129"/>
      <c r="U368" s="129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52"/>
      <c r="AF368" s="152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52"/>
      <c r="AZ368" s="152"/>
      <c r="BA368" s="129"/>
      <c r="BB368" s="129"/>
      <c r="BC368" s="129"/>
      <c r="BD368" s="129"/>
      <c r="BE368" s="129"/>
      <c r="BF368" s="129"/>
      <c r="BG368" s="129"/>
      <c r="BH368" s="129"/>
      <c r="BI368" s="129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52"/>
      <c r="BT368" s="152"/>
      <c r="BU368" s="129"/>
      <c r="BV368" s="129"/>
      <c r="BW368" s="129"/>
      <c r="BX368" s="129"/>
      <c r="BY368" s="129"/>
      <c r="BZ368" s="129"/>
      <c r="CA368" s="129"/>
      <c r="CB368" s="129"/>
      <c r="CC368" s="129"/>
    </row>
    <row r="369" spans="2:81" ht="7.5" customHeight="1">
      <c r="B369" s="129"/>
      <c r="C369" s="129"/>
      <c r="D369" s="129"/>
      <c r="E369" s="129"/>
      <c r="F369" s="129"/>
      <c r="G369" s="129"/>
      <c r="H369" s="129"/>
      <c r="I369" s="129"/>
      <c r="J369" s="129"/>
      <c r="K369" s="152"/>
      <c r="L369" s="152"/>
      <c r="M369" s="137"/>
      <c r="N369" s="137"/>
      <c r="O369" s="137"/>
      <c r="P369" s="137"/>
      <c r="Q369" s="137"/>
      <c r="R369" s="137"/>
      <c r="S369" s="137"/>
      <c r="T369" s="137"/>
      <c r="U369" s="137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52"/>
      <c r="AF369" s="152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29"/>
      <c r="AQ369" s="129"/>
      <c r="AR369" s="129"/>
      <c r="AS369" s="129"/>
      <c r="AT369" s="129"/>
      <c r="AU369" s="129"/>
      <c r="AV369" s="129"/>
      <c r="AW369" s="129"/>
      <c r="AX369" s="129"/>
      <c r="AY369" s="152"/>
      <c r="AZ369" s="152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29"/>
      <c r="BK369" s="129"/>
      <c r="BL369" s="129"/>
      <c r="BM369" s="129"/>
      <c r="BN369" s="129"/>
      <c r="BO369" s="129"/>
      <c r="BP369" s="129"/>
      <c r="BQ369" s="129"/>
      <c r="BR369" s="129"/>
      <c r="BS369" s="152"/>
      <c r="BT369" s="152"/>
      <c r="BU369" s="137"/>
      <c r="BV369" s="137"/>
      <c r="BW369" s="137"/>
      <c r="BX369" s="137"/>
      <c r="BY369" s="137"/>
      <c r="BZ369" s="137"/>
      <c r="CA369" s="137"/>
      <c r="CB369" s="137"/>
      <c r="CC369" s="137"/>
    </row>
    <row r="370" spans="2:81" ht="7.5" customHeight="1">
      <c r="B370" s="129"/>
      <c r="C370" s="129"/>
      <c r="D370" s="129"/>
      <c r="E370" s="129"/>
      <c r="F370" s="129"/>
      <c r="G370" s="129"/>
      <c r="H370" s="129"/>
      <c r="I370" s="129"/>
      <c r="J370" s="129"/>
      <c r="K370" s="152"/>
      <c r="L370" s="152"/>
      <c r="M370" s="137"/>
      <c r="N370" s="137"/>
      <c r="O370" s="137"/>
      <c r="P370" s="137"/>
      <c r="Q370" s="137"/>
      <c r="R370" s="137"/>
      <c r="S370" s="137"/>
      <c r="T370" s="137"/>
      <c r="U370" s="137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52"/>
      <c r="AF370" s="152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29"/>
      <c r="AQ370" s="129"/>
      <c r="AR370" s="129"/>
      <c r="AS370" s="129"/>
      <c r="AT370" s="129"/>
      <c r="AU370" s="129"/>
      <c r="AV370" s="129"/>
      <c r="AW370" s="129"/>
      <c r="AX370" s="129"/>
      <c r="AY370" s="152"/>
      <c r="AZ370" s="152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29"/>
      <c r="BK370" s="129"/>
      <c r="BL370" s="129"/>
      <c r="BM370" s="129"/>
      <c r="BN370" s="129"/>
      <c r="BO370" s="129"/>
      <c r="BP370" s="129"/>
      <c r="BQ370" s="129"/>
      <c r="BR370" s="129"/>
      <c r="BS370" s="152"/>
      <c r="BT370" s="152"/>
      <c r="BU370" s="137"/>
      <c r="BV370" s="137"/>
      <c r="BW370" s="137"/>
      <c r="BX370" s="137"/>
      <c r="BY370" s="137"/>
      <c r="BZ370" s="137"/>
      <c r="CA370" s="137"/>
      <c r="CB370" s="137"/>
      <c r="CC370" s="137"/>
    </row>
    <row r="371" spans="2:81" ht="7.5" customHeight="1">
      <c r="B371" s="129"/>
      <c r="C371" s="129"/>
      <c r="D371" s="129"/>
      <c r="E371" s="129"/>
      <c r="F371" s="129"/>
      <c r="G371" s="129"/>
      <c r="H371" s="129"/>
      <c r="I371" s="129"/>
      <c r="J371" s="129"/>
      <c r="K371" s="152"/>
      <c r="L371" s="152"/>
      <c r="M371" s="137"/>
      <c r="N371" s="137"/>
      <c r="O371" s="137"/>
      <c r="P371" s="137"/>
      <c r="Q371" s="137"/>
      <c r="R371" s="137"/>
      <c r="S371" s="137"/>
      <c r="T371" s="137"/>
      <c r="U371" s="137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52"/>
      <c r="AF371" s="152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52"/>
      <c r="AZ371" s="152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29"/>
      <c r="BK371" s="129"/>
      <c r="BL371" s="129"/>
      <c r="BM371" s="129"/>
      <c r="BN371" s="129"/>
      <c r="BO371" s="129"/>
      <c r="BP371" s="129"/>
      <c r="BQ371" s="129"/>
      <c r="BR371" s="129"/>
      <c r="BS371" s="152"/>
      <c r="BT371" s="152"/>
      <c r="BU371" s="137"/>
      <c r="BV371" s="137"/>
      <c r="BW371" s="137"/>
      <c r="BX371" s="137"/>
      <c r="BY371" s="137"/>
      <c r="BZ371" s="137"/>
      <c r="CA371" s="137"/>
      <c r="CB371" s="137"/>
      <c r="CC371" s="137"/>
    </row>
    <row r="372" spans="2:81" ht="7.5" customHeight="1">
      <c r="B372" s="137"/>
      <c r="C372" s="137"/>
      <c r="D372" s="137"/>
      <c r="E372" s="137"/>
      <c r="F372" s="137"/>
      <c r="G372" s="137"/>
      <c r="H372" s="137"/>
      <c r="I372" s="137"/>
      <c r="J372" s="137"/>
      <c r="K372" s="152"/>
      <c r="L372" s="152"/>
      <c r="M372" s="129"/>
      <c r="N372" s="129"/>
      <c r="O372" s="129"/>
      <c r="P372" s="129"/>
      <c r="Q372" s="129"/>
      <c r="R372" s="129"/>
      <c r="S372" s="129"/>
      <c r="T372" s="129"/>
      <c r="U372" s="129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52"/>
      <c r="AF372" s="152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52"/>
      <c r="AZ372" s="152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52"/>
      <c r="BT372" s="152"/>
      <c r="BU372" s="129"/>
      <c r="BV372" s="129"/>
      <c r="BW372" s="129"/>
      <c r="BX372" s="129"/>
      <c r="BY372" s="129"/>
      <c r="BZ372" s="129"/>
      <c r="CA372" s="129"/>
      <c r="CB372" s="129"/>
      <c r="CC372" s="129"/>
    </row>
    <row r="373" spans="2:81" ht="7.5" customHeight="1">
      <c r="B373" s="137"/>
      <c r="C373" s="137"/>
      <c r="D373" s="137"/>
      <c r="E373" s="137"/>
      <c r="F373" s="137"/>
      <c r="G373" s="137"/>
      <c r="H373" s="137"/>
      <c r="I373" s="137"/>
      <c r="J373" s="137"/>
      <c r="K373" s="152"/>
      <c r="L373" s="152"/>
      <c r="M373" s="129"/>
      <c r="N373" s="129"/>
      <c r="O373" s="129"/>
      <c r="P373" s="129"/>
      <c r="Q373" s="129"/>
      <c r="R373" s="129"/>
      <c r="S373" s="129"/>
      <c r="T373" s="129"/>
      <c r="U373" s="129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52"/>
      <c r="AF373" s="152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52"/>
      <c r="AZ373" s="152"/>
      <c r="BA373" s="129"/>
      <c r="BB373" s="129"/>
      <c r="BC373" s="129"/>
      <c r="BD373" s="129"/>
      <c r="BE373" s="129"/>
      <c r="BF373" s="129"/>
      <c r="BG373" s="129"/>
      <c r="BH373" s="129"/>
      <c r="BI373" s="129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52"/>
      <c r="BT373" s="152"/>
      <c r="BU373" s="129"/>
      <c r="BV373" s="129"/>
      <c r="BW373" s="129"/>
      <c r="BX373" s="129"/>
      <c r="BY373" s="129"/>
      <c r="BZ373" s="129"/>
      <c r="CA373" s="129"/>
      <c r="CB373" s="129"/>
      <c r="CC373" s="129"/>
    </row>
    <row r="374" spans="2:81" ht="7.5" customHeight="1">
      <c r="B374" s="137"/>
      <c r="C374" s="137"/>
      <c r="D374" s="137"/>
      <c r="E374" s="137"/>
      <c r="F374" s="137"/>
      <c r="G374" s="137"/>
      <c r="H374" s="137"/>
      <c r="I374" s="137"/>
      <c r="J374" s="137"/>
      <c r="K374" s="152"/>
      <c r="L374" s="152"/>
      <c r="M374" s="129"/>
      <c r="N374" s="129"/>
      <c r="O374" s="129"/>
      <c r="P374" s="129"/>
      <c r="Q374" s="129"/>
      <c r="R374" s="129"/>
      <c r="S374" s="129"/>
      <c r="T374" s="129"/>
      <c r="U374" s="129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52"/>
      <c r="AF374" s="152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52"/>
      <c r="AZ374" s="152"/>
      <c r="BA374" s="129"/>
      <c r="BB374" s="129"/>
      <c r="BC374" s="129"/>
      <c r="BD374" s="129"/>
      <c r="BE374" s="129"/>
      <c r="BF374" s="129"/>
      <c r="BG374" s="129"/>
      <c r="BH374" s="129"/>
      <c r="BI374" s="129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52"/>
      <c r="BT374" s="152"/>
      <c r="BU374" s="129"/>
      <c r="BV374" s="129"/>
      <c r="BW374" s="129"/>
      <c r="BX374" s="129"/>
      <c r="BY374" s="129"/>
      <c r="BZ374" s="129"/>
      <c r="CA374" s="129"/>
      <c r="CB374" s="129"/>
      <c r="CC374" s="129"/>
    </row>
    <row r="375" spans="2:81" ht="7.5" customHeight="1">
      <c r="B375" s="134"/>
      <c r="C375" s="134"/>
      <c r="D375" s="134"/>
      <c r="E375" s="134"/>
      <c r="F375" s="134"/>
      <c r="G375" s="134"/>
      <c r="H375" s="134"/>
      <c r="I375" s="134"/>
      <c r="J375" s="134"/>
      <c r="K375" s="128"/>
      <c r="L375" s="128"/>
      <c r="M375" s="129"/>
      <c r="N375" s="129"/>
      <c r="O375" s="129"/>
      <c r="P375" s="129"/>
      <c r="Q375" s="129"/>
      <c r="R375" s="129"/>
      <c r="S375" s="129"/>
      <c r="T375" s="129"/>
      <c r="U375" s="129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28"/>
      <c r="AF375" s="128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34"/>
      <c r="AQ375" s="134"/>
      <c r="AR375" s="134"/>
      <c r="AS375" s="134"/>
      <c r="AT375" s="134"/>
      <c r="AU375" s="134"/>
      <c r="AV375" s="134"/>
      <c r="AW375" s="134"/>
      <c r="AX375" s="134"/>
      <c r="AY375" s="128"/>
      <c r="AZ375" s="128"/>
      <c r="BA375" s="129"/>
      <c r="BB375" s="129"/>
      <c r="BC375" s="129"/>
      <c r="BD375" s="129"/>
      <c r="BE375" s="129"/>
      <c r="BF375" s="129"/>
      <c r="BG375" s="129"/>
      <c r="BH375" s="129"/>
      <c r="BI375" s="129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28"/>
      <c r="BT375" s="128"/>
      <c r="BU375" s="129"/>
      <c r="BV375" s="129"/>
      <c r="BW375" s="129"/>
      <c r="BX375" s="129"/>
      <c r="BY375" s="129"/>
      <c r="BZ375" s="129"/>
      <c r="CA375" s="129"/>
      <c r="CB375" s="129"/>
      <c r="CC375" s="129"/>
    </row>
    <row r="376" spans="2:81" ht="7.5" customHeight="1">
      <c r="B376" s="134"/>
      <c r="C376" s="134"/>
      <c r="D376" s="134"/>
      <c r="E376" s="134"/>
      <c r="F376" s="134"/>
      <c r="G376" s="134"/>
      <c r="H376" s="134"/>
      <c r="I376" s="134"/>
      <c r="J376" s="134"/>
      <c r="K376" s="128"/>
      <c r="L376" s="128"/>
      <c r="M376" s="129"/>
      <c r="N376" s="129"/>
      <c r="O376" s="129"/>
      <c r="P376" s="129"/>
      <c r="Q376" s="129"/>
      <c r="R376" s="129"/>
      <c r="S376" s="129"/>
      <c r="T376" s="129"/>
      <c r="U376" s="129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28"/>
      <c r="AF376" s="128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34"/>
      <c r="AQ376" s="134"/>
      <c r="AR376" s="134"/>
      <c r="AS376" s="134"/>
      <c r="AT376" s="134"/>
      <c r="AU376" s="134"/>
      <c r="AV376" s="134"/>
      <c r="AW376" s="134"/>
      <c r="AX376" s="134"/>
      <c r="AY376" s="128"/>
      <c r="AZ376" s="128"/>
      <c r="BA376" s="129"/>
      <c r="BB376" s="129"/>
      <c r="BC376" s="129"/>
      <c r="BD376" s="129"/>
      <c r="BE376" s="129"/>
      <c r="BF376" s="129"/>
      <c r="BG376" s="129"/>
      <c r="BH376" s="129"/>
      <c r="BI376" s="129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28"/>
      <c r="BT376" s="128"/>
      <c r="BU376" s="129"/>
      <c r="BV376" s="129"/>
      <c r="BW376" s="129"/>
      <c r="BX376" s="129"/>
      <c r="BY376" s="129"/>
      <c r="BZ376" s="129"/>
      <c r="CA376" s="129"/>
      <c r="CB376" s="129"/>
      <c r="CC376" s="129"/>
    </row>
    <row r="377" spans="2:81" ht="7.5" customHeight="1">
      <c r="B377" s="134"/>
      <c r="C377" s="134"/>
      <c r="D377" s="134"/>
      <c r="E377" s="134"/>
      <c r="F377" s="134"/>
      <c r="G377" s="134"/>
      <c r="H377" s="134"/>
      <c r="I377" s="134"/>
      <c r="J377" s="134"/>
      <c r="K377" s="128"/>
      <c r="L377" s="128"/>
      <c r="M377" s="129"/>
      <c r="N377" s="129"/>
      <c r="O377" s="129"/>
      <c r="P377" s="129"/>
      <c r="Q377" s="129"/>
      <c r="R377" s="129"/>
      <c r="S377" s="129"/>
      <c r="T377" s="129"/>
      <c r="U377" s="129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28"/>
      <c r="AF377" s="128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34"/>
      <c r="AQ377" s="134"/>
      <c r="AR377" s="134"/>
      <c r="AS377" s="134"/>
      <c r="AT377" s="134"/>
      <c r="AU377" s="134"/>
      <c r="AV377" s="134"/>
      <c r="AW377" s="134"/>
      <c r="AX377" s="134"/>
      <c r="AY377" s="128"/>
      <c r="AZ377" s="128"/>
      <c r="BA377" s="129"/>
      <c r="BB377" s="129"/>
      <c r="BC377" s="129"/>
      <c r="BD377" s="129"/>
      <c r="BE377" s="129"/>
      <c r="BF377" s="129"/>
      <c r="BG377" s="129"/>
      <c r="BH377" s="129"/>
      <c r="BI377" s="129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28"/>
      <c r="BT377" s="128"/>
      <c r="BU377" s="129"/>
      <c r="BV377" s="129"/>
      <c r="BW377" s="129"/>
      <c r="BX377" s="129"/>
      <c r="BY377" s="129"/>
      <c r="BZ377" s="129"/>
      <c r="CA377" s="129"/>
      <c r="CB377" s="129"/>
      <c r="CC377" s="129"/>
    </row>
    <row r="378" spans="2:81" ht="7.5" customHeight="1">
      <c r="B378" s="134"/>
      <c r="C378" s="134"/>
      <c r="D378" s="134"/>
      <c r="E378" s="134"/>
      <c r="F378" s="134"/>
      <c r="G378" s="134"/>
      <c r="H378" s="134"/>
      <c r="I378" s="134"/>
      <c r="J378" s="134"/>
      <c r="K378" s="128"/>
      <c r="L378" s="128"/>
      <c r="M378" s="129"/>
      <c r="N378" s="129"/>
      <c r="O378" s="129"/>
      <c r="P378" s="129"/>
      <c r="Q378" s="129"/>
      <c r="R378" s="129"/>
      <c r="S378" s="129"/>
      <c r="T378" s="129"/>
      <c r="U378" s="129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28"/>
      <c r="AF378" s="128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34"/>
      <c r="AQ378" s="134"/>
      <c r="AR378" s="134"/>
      <c r="AS378" s="134"/>
      <c r="AT378" s="134"/>
      <c r="AU378" s="134"/>
      <c r="AV378" s="134"/>
      <c r="AW378" s="134"/>
      <c r="AX378" s="134"/>
      <c r="AY378" s="128"/>
      <c r="AZ378" s="128"/>
      <c r="BA378" s="129"/>
      <c r="BB378" s="129"/>
      <c r="BC378" s="129"/>
      <c r="BD378" s="129"/>
      <c r="BE378" s="129"/>
      <c r="BF378" s="129"/>
      <c r="BG378" s="129"/>
      <c r="BH378" s="129"/>
      <c r="BI378" s="129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28"/>
      <c r="BT378" s="128"/>
      <c r="BU378" s="129"/>
      <c r="BV378" s="129"/>
      <c r="BW378" s="129"/>
      <c r="BX378" s="129"/>
      <c r="BY378" s="129"/>
      <c r="BZ378" s="129"/>
      <c r="CA378" s="129"/>
      <c r="CB378" s="129"/>
      <c r="CC378" s="129"/>
    </row>
    <row r="379" spans="2:81" ht="7.5" customHeight="1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</row>
    <row r="380" spans="2:81" ht="7.5" customHeight="1">
      <c r="B380" s="127"/>
      <c r="C380" s="127"/>
      <c r="D380" s="127"/>
      <c r="E380" s="127"/>
      <c r="F380" s="127"/>
      <c r="G380" s="127"/>
      <c r="H380" s="43"/>
      <c r="I380" s="43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127"/>
      <c r="W380" s="127"/>
      <c r="X380" s="127"/>
      <c r="Y380" s="127"/>
      <c r="Z380" s="127"/>
      <c r="AA380" s="127"/>
      <c r="AB380" s="43"/>
      <c r="AC380" s="43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127"/>
      <c r="AQ380" s="127"/>
      <c r="AR380" s="127"/>
      <c r="AS380" s="127"/>
      <c r="AT380" s="127"/>
      <c r="AU380" s="127"/>
      <c r="AV380" s="43"/>
      <c r="AW380" s="43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127"/>
      <c r="BK380" s="127"/>
      <c r="BL380" s="127"/>
      <c r="BM380" s="127"/>
      <c r="BN380" s="127"/>
      <c r="BO380" s="127"/>
      <c r="BP380" s="43"/>
      <c r="BQ380" s="43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</row>
    <row r="381" spans="2:81" ht="7.5" customHeight="1">
      <c r="B381" s="127"/>
      <c r="C381" s="127"/>
      <c r="D381" s="127"/>
      <c r="E381" s="127"/>
      <c r="F381" s="127"/>
      <c r="G381" s="127"/>
      <c r="H381" s="43"/>
      <c r="I381" s="43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127"/>
      <c r="W381" s="127"/>
      <c r="X381" s="127"/>
      <c r="Y381" s="127"/>
      <c r="Z381" s="127"/>
      <c r="AA381" s="127"/>
      <c r="AB381" s="43"/>
      <c r="AC381" s="43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127"/>
      <c r="AQ381" s="127"/>
      <c r="AR381" s="127"/>
      <c r="AS381" s="127"/>
      <c r="AT381" s="127"/>
      <c r="AU381" s="127"/>
      <c r="AV381" s="43"/>
      <c r="AW381" s="43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127"/>
      <c r="BK381" s="127"/>
      <c r="BL381" s="127"/>
      <c r="BM381" s="127"/>
      <c r="BN381" s="127"/>
      <c r="BO381" s="127"/>
      <c r="BP381" s="43"/>
      <c r="BQ381" s="43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</row>
    <row r="382" spans="2:81" ht="7.5" customHeight="1">
      <c r="B382" s="64"/>
      <c r="C382" s="64"/>
      <c r="D382" s="64"/>
      <c r="E382" s="64"/>
      <c r="F382" s="64"/>
      <c r="G382" s="64"/>
      <c r="H382" s="43"/>
      <c r="I382" s="43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64"/>
      <c r="W382" s="64"/>
      <c r="X382" s="64"/>
      <c r="Y382" s="64"/>
      <c r="Z382" s="64"/>
      <c r="AA382" s="64"/>
      <c r="AB382" s="43"/>
      <c r="AC382" s="43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64"/>
      <c r="AQ382" s="64"/>
      <c r="AR382" s="64"/>
      <c r="AS382" s="64"/>
      <c r="AT382" s="64"/>
      <c r="AU382" s="64"/>
      <c r="AV382" s="43"/>
      <c r="AW382" s="43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64"/>
      <c r="BK382" s="64"/>
      <c r="BL382" s="64"/>
      <c r="BM382" s="64"/>
      <c r="BN382" s="64"/>
      <c r="BO382" s="64"/>
      <c r="BP382" s="43"/>
      <c r="BQ382" s="43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</row>
    <row r="383" spans="2:81" ht="7.5" customHeight="1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</row>
    <row r="384" spans="2:81" ht="7.5" customHeight="1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</row>
    <row r="385" spans="1:82" ht="7.5" customHeight="1">
      <c r="A385" s="4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44"/>
    </row>
    <row r="386" spans="1:82" ht="7.5" customHeight="1"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68"/>
      <c r="AJ386" s="168"/>
      <c r="AK386" s="168"/>
      <c r="AL386" s="168"/>
      <c r="AM386" s="168"/>
      <c r="AN386" s="168"/>
      <c r="AO386" s="168"/>
      <c r="AP386" s="168"/>
      <c r="AQ386" s="168"/>
      <c r="AR386" s="168"/>
      <c r="AS386" s="168"/>
      <c r="AT386" s="168"/>
      <c r="AU386" s="168"/>
      <c r="AV386" s="168"/>
      <c r="AW386" s="168"/>
      <c r="AX386" s="168"/>
      <c r="AY386" s="168"/>
      <c r="AZ386" s="168"/>
      <c r="BA386" s="168"/>
      <c r="BB386" s="168"/>
      <c r="BC386" s="168"/>
      <c r="BD386" s="168"/>
      <c r="BE386" s="168"/>
      <c r="BF386" s="168"/>
      <c r="BG386" s="168"/>
      <c r="BH386" s="168"/>
      <c r="BI386" s="168"/>
      <c r="BJ386" s="168"/>
      <c r="BK386" s="168"/>
      <c r="BL386" s="168"/>
      <c r="BM386" s="168"/>
      <c r="BN386" s="168"/>
      <c r="BO386" s="168"/>
      <c r="BP386" s="168"/>
      <c r="BQ386" s="168"/>
      <c r="BR386" s="168"/>
      <c r="BS386" s="168"/>
      <c r="BT386" s="168"/>
      <c r="BU386" s="168"/>
      <c r="BV386" s="168"/>
      <c r="BW386" s="168"/>
      <c r="BX386" s="168"/>
      <c r="BY386" s="168"/>
      <c r="BZ386" s="168"/>
      <c r="CA386" s="168"/>
      <c r="CB386" s="168"/>
      <c r="CC386" s="168"/>
    </row>
    <row r="387" spans="1:82" ht="7.5" customHeight="1"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68"/>
      <c r="AJ387" s="168"/>
      <c r="AK387" s="168"/>
      <c r="AL387" s="168"/>
      <c r="AM387" s="168"/>
      <c r="AN387" s="168"/>
      <c r="AO387" s="168"/>
      <c r="AP387" s="168"/>
      <c r="AQ387" s="168"/>
      <c r="AR387" s="168"/>
      <c r="AS387" s="168"/>
      <c r="AT387" s="168"/>
      <c r="AU387" s="168"/>
      <c r="AV387" s="168"/>
      <c r="AW387" s="168"/>
      <c r="AX387" s="168"/>
      <c r="AY387" s="168"/>
      <c r="AZ387" s="168"/>
      <c r="BA387" s="168"/>
      <c r="BB387" s="168"/>
      <c r="BC387" s="168"/>
      <c r="BD387" s="168"/>
      <c r="BE387" s="168"/>
      <c r="BF387" s="168"/>
      <c r="BG387" s="168"/>
      <c r="BH387" s="168"/>
      <c r="BI387" s="168"/>
      <c r="BJ387" s="168"/>
      <c r="BK387" s="168"/>
      <c r="BL387" s="168"/>
      <c r="BM387" s="168"/>
      <c r="BN387" s="168"/>
      <c r="BO387" s="168"/>
      <c r="BP387" s="168"/>
      <c r="BQ387" s="168"/>
      <c r="BR387" s="168"/>
      <c r="BS387" s="168"/>
      <c r="BT387" s="168"/>
      <c r="BU387" s="168"/>
      <c r="BV387" s="168"/>
      <c r="BW387" s="168"/>
      <c r="BX387" s="168"/>
      <c r="BY387" s="168"/>
      <c r="BZ387" s="168"/>
      <c r="CA387" s="168"/>
      <c r="CB387" s="168"/>
      <c r="CC387" s="168"/>
    </row>
    <row r="388" spans="1:82" ht="7.5" customHeight="1"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/>
      <c r="AF388" s="168"/>
      <c r="AG388" s="168"/>
      <c r="AH388" s="168"/>
      <c r="AI388" s="168"/>
      <c r="AJ388" s="168"/>
      <c r="AK388" s="168"/>
      <c r="AL388" s="168"/>
      <c r="AM388" s="168"/>
      <c r="AN388" s="168"/>
      <c r="AO388" s="168"/>
      <c r="AP388" s="168"/>
      <c r="AQ388" s="168"/>
      <c r="AR388" s="168"/>
      <c r="AS388" s="168"/>
      <c r="AT388" s="168"/>
      <c r="AU388" s="168"/>
      <c r="AV388" s="168"/>
      <c r="AW388" s="168"/>
      <c r="AX388" s="168"/>
      <c r="AY388" s="168"/>
      <c r="AZ388" s="168"/>
      <c r="BA388" s="168"/>
      <c r="BB388" s="168"/>
      <c r="BC388" s="168"/>
      <c r="BD388" s="168"/>
      <c r="BE388" s="168"/>
      <c r="BF388" s="168"/>
      <c r="BG388" s="168"/>
      <c r="BH388" s="168"/>
      <c r="BI388" s="168"/>
      <c r="BJ388" s="168"/>
      <c r="BK388" s="168"/>
      <c r="BL388" s="168"/>
      <c r="BM388" s="168"/>
      <c r="BN388" s="168"/>
      <c r="BO388" s="168"/>
      <c r="BP388" s="168"/>
      <c r="BQ388" s="168"/>
      <c r="BR388" s="168"/>
      <c r="BS388" s="168"/>
      <c r="BT388" s="168"/>
      <c r="BU388" s="168"/>
      <c r="BV388" s="168"/>
      <c r="BW388" s="168"/>
      <c r="BX388" s="168"/>
      <c r="BY388" s="168"/>
      <c r="BZ388" s="168"/>
      <c r="CA388" s="168"/>
      <c r="CB388" s="168"/>
      <c r="CC388" s="168"/>
    </row>
    <row r="389" spans="1:82" ht="7.5" customHeight="1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</row>
    <row r="390" spans="1:82" ht="7.5" customHeight="1">
      <c r="B390" s="146"/>
      <c r="C390" s="146"/>
      <c r="D390" s="146"/>
      <c r="E390" s="146"/>
      <c r="F390" s="146"/>
      <c r="G390" s="144"/>
      <c r="H390" s="144"/>
      <c r="I390" s="144"/>
      <c r="J390" s="35"/>
      <c r="K390" s="35"/>
      <c r="L390" s="42"/>
      <c r="M390" s="35"/>
      <c r="N390" s="146"/>
      <c r="O390" s="146"/>
      <c r="P390" s="146"/>
      <c r="Q390" s="146"/>
      <c r="R390" s="146"/>
      <c r="S390" s="144"/>
      <c r="T390" s="144"/>
      <c r="U390" s="144"/>
      <c r="V390" s="146"/>
      <c r="W390" s="146"/>
      <c r="X390" s="146"/>
      <c r="Y390" s="146"/>
      <c r="Z390" s="146"/>
      <c r="AA390" s="144"/>
      <c r="AB390" s="144"/>
      <c r="AC390" s="144"/>
      <c r="AD390" s="35"/>
      <c r="AE390" s="35"/>
      <c r="AF390" s="42"/>
      <c r="AG390" s="35"/>
      <c r="AH390" s="146"/>
      <c r="AI390" s="146"/>
      <c r="AJ390" s="146"/>
      <c r="AK390" s="146"/>
      <c r="AL390" s="146"/>
      <c r="AM390" s="144"/>
      <c r="AN390" s="144"/>
      <c r="AO390" s="144"/>
      <c r="AP390" s="146"/>
      <c r="AQ390" s="146"/>
      <c r="AR390" s="146"/>
      <c r="AS390" s="146"/>
      <c r="AT390" s="146"/>
      <c r="AU390" s="144"/>
      <c r="AV390" s="144"/>
      <c r="AW390" s="144"/>
      <c r="AX390" s="35"/>
      <c r="AY390" s="35"/>
      <c r="AZ390" s="42"/>
      <c r="BA390" s="35"/>
      <c r="BB390" s="146"/>
      <c r="BC390" s="146"/>
      <c r="BD390" s="146"/>
      <c r="BE390" s="146"/>
      <c r="BF390" s="146"/>
      <c r="BG390" s="144"/>
      <c r="BH390" s="144"/>
      <c r="BI390" s="144"/>
      <c r="BJ390" s="146"/>
      <c r="BK390" s="146"/>
      <c r="BL390" s="146"/>
      <c r="BM390" s="146"/>
      <c r="BN390" s="146"/>
      <c r="BO390" s="144"/>
      <c r="BP390" s="144"/>
      <c r="BQ390" s="144"/>
      <c r="BR390" s="35"/>
      <c r="BS390" s="35"/>
      <c r="BT390" s="42"/>
      <c r="BU390" s="35"/>
      <c r="BV390" s="146"/>
      <c r="BW390" s="146"/>
      <c r="BX390" s="146"/>
      <c r="BY390" s="146"/>
      <c r="BZ390" s="146"/>
      <c r="CA390" s="144"/>
      <c r="CB390" s="144"/>
      <c r="CC390" s="144"/>
    </row>
    <row r="391" spans="1:82" ht="7.5" customHeight="1">
      <c r="B391" s="146"/>
      <c r="C391" s="146"/>
      <c r="D391" s="146"/>
      <c r="E391" s="146"/>
      <c r="F391" s="146"/>
      <c r="G391" s="144"/>
      <c r="H391" s="144"/>
      <c r="I391" s="144"/>
      <c r="J391" s="35"/>
      <c r="K391" s="35"/>
      <c r="L391" s="35"/>
      <c r="M391" s="35"/>
      <c r="N391" s="146"/>
      <c r="O391" s="146"/>
      <c r="P391" s="146"/>
      <c r="Q391" s="146"/>
      <c r="R391" s="146"/>
      <c r="S391" s="144"/>
      <c r="T391" s="144"/>
      <c r="U391" s="144"/>
      <c r="V391" s="146"/>
      <c r="W391" s="146"/>
      <c r="X391" s="146"/>
      <c r="Y391" s="146"/>
      <c r="Z391" s="146"/>
      <c r="AA391" s="144"/>
      <c r="AB391" s="144"/>
      <c r="AC391" s="144"/>
      <c r="AD391" s="35"/>
      <c r="AE391" s="35"/>
      <c r="AF391" s="35"/>
      <c r="AG391" s="35"/>
      <c r="AH391" s="146"/>
      <c r="AI391" s="146"/>
      <c r="AJ391" s="146"/>
      <c r="AK391" s="146"/>
      <c r="AL391" s="146"/>
      <c r="AM391" s="144"/>
      <c r="AN391" s="144"/>
      <c r="AO391" s="144"/>
      <c r="AP391" s="146"/>
      <c r="AQ391" s="146"/>
      <c r="AR391" s="146"/>
      <c r="AS391" s="146"/>
      <c r="AT391" s="146"/>
      <c r="AU391" s="144"/>
      <c r="AV391" s="144"/>
      <c r="AW391" s="144"/>
      <c r="AX391" s="35"/>
      <c r="AY391" s="35"/>
      <c r="AZ391" s="35"/>
      <c r="BA391" s="35"/>
      <c r="BB391" s="146"/>
      <c r="BC391" s="146"/>
      <c r="BD391" s="146"/>
      <c r="BE391" s="146"/>
      <c r="BF391" s="146"/>
      <c r="BG391" s="144"/>
      <c r="BH391" s="144"/>
      <c r="BI391" s="144"/>
      <c r="BJ391" s="146"/>
      <c r="BK391" s="146"/>
      <c r="BL391" s="146"/>
      <c r="BM391" s="146"/>
      <c r="BN391" s="146"/>
      <c r="BO391" s="144"/>
      <c r="BP391" s="144"/>
      <c r="BQ391" s="144"/>
      <c r="BR391" s="35"/>
      <c r="BS391" s="35"/>
      <c r="BT391" s="35"/>
      <c r="BU391" s="35"/>
      <c r="BV391" s="146"/>
      <c r="BW391" s="146"/>
      <c r="BX391" s="146"/>
      <c r="BY391" s="146"/>
      <c r="BZ391" s="146"/>
      <c r="CA391" s="144"/>
      <c r="CB391" s="144"/>
      <c r="CC391" s="144"/>
    </row>
    <row r="392" spans="1:82" ht="7.5" customHeight="1">
      <c r="B392" s="36"/>
      <c r="C392" s="36"/>
      <c r="D392" s="36"/>
      <c r="E392" s="36"/>
      <c r="F392" s="36"/>
      <c r="G392" s="36"/>
      <c r="H392" s="36"/>
      <c r="I392" s="36"/>
      <c r="J392" s="37"/>
      <c r="K392" s="37"/>
      <c r="L392" s="37"/>
      <c r="M392" s="37"/>
      <c r="N392" s="36"/>
      <c r="O392" s="36"/>
      <c r="P392" s="38"/>
      <c r="Q392" s="38"/>
      <c r="R392" s="38"/>
      <c r="S392" s="38"/>
      <c r="T392" s="38"/>
      <c r="U392" s="38"/>
      <c r="V392" s="36"/>
      <c r="W392" s="36"/>
      <c r="X392" s="36"/>
      <c r="Y392" s="36"/>
      <c r="Z392" s="36"/>
      <c r="AA392" s="36"/>
      <c r="AB392" s="36"/>
      <c r="AC392" s="36"/>
      <c r="AD392" s="37"/>
      <c r="AE392" s="37"/>
      <c r="AF392" s="37"/>
      <c r="AG392" s="37"/>
      <c r="AH392" s="36"/>
      <c r="AI392" s="36"/>
      <c r="AJ392" s="38"/>
      <c r="AK392" s="38"/>
      <c r="AL392" s="38"/>
      <c r="AM392" s="38"/>
      <c r="AN392" s="38"/>
      <c r="AO392" s="38"/>
      <c r="AP392" s="36"/>
      <c r="AQ392" s="36"/>
      <c r="AR392" s="36"/>
      <c r="AS392" s="36"/>
      <c r="AT392" s="36"/>
      <c r="AU392" s="36"/>
      <c r="AV392" s="36"/>
      <c r="AW392" s="36"/>
      <c r="AX392" s="37"/>
      <c r="AY392" s="37"/>
      <c r="AZ392" s="37"/>
      <c r="BA392" s="37"/>
      <c r="BB392" s="36"/>
      <c r="BC392" s="36"/>
      <c r="BD392" s="38"/>
      <c r="BE392" s="38"/>
      <c r="BF392" s="38"/>
      <c r="BG392" s="38"/>
      <c r="BH392" s="38"/>
      <c r="BI392" s="38"/>
      <c r="BJ392" s="36"/>
      <c r="BK392" s="36"/>
      <c r="BL392" s="36"/>
      <c r="BM392" s="36"/>
      <c r="BN392" s="36"/>
      <c r="BO392" s="36"/>
      <c r="BP392" s="36"/>
      <c r="BQ392" s="36"/>
      <c r="BR392" s="37"/>
      <c r="BS392" s="37"/>
      <c r="BT392" s="37"/>
      <c r="BU392" s="37"/>
      <c r="BV392" s="36"/>
      <c r="BW392" s="36"/>
      <c r="BX392" s="38"/>
      <c r="BY392" s="38"/>
      <c r="BZ392" s="38"/>
      <c r="CA392" s="38"/>
      <c r="CB392" s="38"/>
      <c r="CC392" s="38"/>
    </row>
    <row r="393" spans="1:82" ht="7.5" customHeight="1">
      <c r="B393" s="36"/>
      <c r="C393" s="36"/>
      <c r="D393" s="36"/>
      <c r="E393" s="36"/>
      <c r="F393" s="36"/>
      <c r="G393" s="36"/>
      <c r="H393" s="153"/>
      <c r="I393" s="153"/>
      <c r="J393" s="153"/>
      <c r="K393" s="155"/>
      <c r="L393" s="155"/>
      <c r="M393" s="153"/>
      <c r="N393" s="153"/>
      <c r="O393" s="153"/>
      <c r="P393" s="38"/>
      <c r="Q393" s="38"/>
      <c r="R393" s="38"/>
      <c r="S393" s="38"/>
      <c r="T393" s="38"/>
      <c r="U393" s="38"/>
      <c r="V393" s="36"/>
      <c r="W393" s="36"/>
      <c r="X393" s="36"/>
      <c r="Y393" s="36"/>
      <c r="Z393" s="36"/>
      <c r="AA393" s="36"/>
      <c r="AB393" s="153"/>
      <c r="AC393" s="153"/>
      <c r="AD393" s="153"/>
      <c r="AE393" s="155"/>
      <c r="AF393" s="155"/>
      <c r="AG393" s="153"/>
      <c r="AH393" s="153"/>
      <c r="AI393" s="153"/>
      <c r="AJ393" s="38"/>
      <c r="AK393" s="38"/>
      <c r="AL393" s="38"/>
      <c r="AM393" s="38"/>
      <c r="AN393" s="38"/>
      <c r="AO393" s="38"/>
      <c r="AP393" s="36"/>
      <c r="AQ393" s="36"/>
      <c r="AR393" s="36"/>
      <c r="AS393" s="36"/>
      <c r="AT393" s="36"/>
      <c r="AU393" s="36"/>
      <c r="AV393" s="153"/>
      <c r="AW393" s="153"/>
      <c r="AX393" s="153"/>
      <c r="AY393" s="155"/>
      <c r="AZ393" s="155"/>
      <c r="BA393" s="153"/>
      <c r="BB393" s="153"/>
      <c r="BC393" s="153"/>
      <c r="BD393" s="38"/>
      <c r="BE393" s="38"/>
      <c r="BF393" s="38"/>
      <c r="BG393" s="38"/>
      <c r="BH393" s="38"/>
      <c r="BI393" s="38"/>
      <c r="BJ393" s="36"/>
      <c r="BK393" s="36"/>
      <c r="BL393" s="36"/>
      <c r="BM393" s="36"/>
      <c r="BN393" s="36"/>
      <c r="BO393" s="36"/>
      <c r="BP393" s="153"/>
      <c r="BQ393" s="153"/>
      <c r="BR393" s="153"/>
      <c r="BS393" s="155"/>
      <c r="BT393" s="155"/>
      <c r="BU393" s="153"/>
      <c r="BV393" s="153"/>
      <c r="BW393" s="153"/>
      <c r="BX393" s="38"/>
      <c r="BY393" s="38"/>
      <c r="BZ393" s="38"/>
      <c r="CA393" s="38"/>
      <c r="CB393" s="38"/>
      <c r="CC393" s="38"/>
    </row>
    <row r="394" spans="1:82" ht="7.5" customHeight="1">
      <c r="B394" s="39"/>
      <c r="C394" s="39"/>
      <c r="D394" s="39"/>
      <c r="E394" s="39"/>
      <c r="F394" s="39"/>
      <c r="G394" s="39"/>
      <c r="H394" s="153"/>
      <c r="I394" s="153"/>
      <c r="J394" s="153"/>
      <c r="K394" s="155"/>
      <c r="L394" s="155"/>
      <c r="M394" s="153"/>
      <c r="N394" s="153"/>
      <c r="O394" s="153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153"/>
      <c r="AC394" s="153"/>
      <c r="AD394" s="153"/>
      <c r="AE394" s="155"/>
      <c r="AF394" s="155"/>
      <c r="AG394" s="153"/>
      <c r="AH394" s="153"/>
      <c r="AI394" s="153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153"/>
      <c r="AW394" s="153"/>
      <c r="AX394" s="153"/>
      <c r="AY394" s="155"/>
      <c r="AZ394" s="155"/>
      <c r="BA394" s="153"/>
      <c r="BB394" s="153"/>
      <c r="BC394" s="153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153"/>
      <c r="BQ394" s="153"/>
      <c r="BR394" s="153"/>
      <c r="BS394" s="155"/>
      <c r="BT394" s="155"/>
      <c r="BU394" s="153"/>
      <c r="BV394" s="153"/>
      <c r="BW394" s="153"/>
      <c r="BX394" s="39"/>
      <c r="BY394" s="39"/>
      <c r="BZ394" s="39"/>
      <c r="CA394" s="39"/>
      <c r="CB394" s="39"/>
      <c r="CC394" s="39"/>
    </row>
    <row r="395" spans="1:82" ht="7.5" customHeight="1">
      <c r="B395" s="39"/>
      <c r="C395" s="39"/>
      <c r="D395" s="39"/>
      <c r="E395" s="39"/>
      <c r="F395" s="39"/>
      <c r="G395" s="39"/>
      <c r="H395" s="39"/>
      <c r="I395" s="39"/>
      <c r="J395" s="39"/>
      <c r="K395" s="36"/>
      <c r="L395" s="36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6"/>
      <c r="AF395" s="36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6"/>
      <c r="AZ395" s="36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6"/>
      <c r="BT395" s="36"/>
      <c r="BU395" s="39"/>
      <c r="BV395" s="39"/>
      <c r="BW395" s="39"/>
      <c r="BX395" s="39"/>
      <c r="BY395" s="39"/>
      <c r="BZ395" s="39"/>
      <c r="CA395" s="39"/>
      <c r="CB395" s="39"/>
      <c r="CC395" s="39"/>
    </row>
    <row r="396" spans="1:82" ht="7.5" customHeight="1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</row>
    <row r="397" spans="1:82" ht="7.5" customHeight="1">
      <c r="B397" s="143"/>
      <c r="C397" s="143"/>
      <c r="D397" s="143"/>
      <c r="E397" s="143"/>
      <c r="F397" s="143"/>
      <c r="G397" s="143"/>
      <c r="H397" s="143"/>
      <c r="I397" s="143"/>
      <c r="J397" s="143"/>
      <c r="K397" s="59"/>
      <c r="L397" s="59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59"/>
      <c r="AF397" s="59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59"/>
      <c r="AZ397" s="59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59"/>
      <c r="BT397" s="59"/>
      <c r="BU397" s="143"/>
      <c r="BV397" s="143"/>
      <c r="BW397" s="143"/>
      <c r="BX397" s="143"/>
      <c r="BY397" s="143"/>
      <c r="BZ397" s="143"/>
      <c r="CA397" s="143"/>
      <c r="CB397" s="143"/>
      <c r="CC397" s="143"/>
    </row>
    <row r="398" spans="1:82" ht="7.5" customHeight="1">
      <c r="B398" s="143"/>
      <c r="C398" s="143"/>
      <c r="D398" s="143"/>
      <c r="E398" s="143"/>
      <c r="F398" s="143"/>
      <c r="G398" s="143"/>
      <c r="H398" s="143"/>
      <c r="I398" s="143"/>
      <c r="J398" s="143"/>
      <c r="K398" s="59"/>
      <c r="L398" s="59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59"/>
      <c r="AF398" s="59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59"/>
      <c r="AZ398" s="59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59"/>
      <c r="BT398" s="59"/>
      <c r="BU398" s="143"/>
      <c r="BV398" s="143"/>
      <c r="BW398" s="143"/>
      <c r="BX398" s="143"/>
      <c r="BY398" s="143"/>
      <c r="BZ398" s="143"/>
      <c r="CA398" s="143"/>
      <c r="CB398" s="143"/>
      <c r="CC398" s="143"/>
    </row>
    <row r="399" spans="1:82" ht="7.5" customHeight="1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</row>
    <row r="400" spans="1:82" ht="7.5" customHeight="1">
      <c r="B400" s="137"/>
      <c r="C400" s="137"/>
      <c r="D400" s="137"/>
      <c r="E400" s="137"/>
      <c r="F400" s="137"/>
      <c r="G400" s="137"/>
      <c r="H400" s="137"/>
      <c r="I400" s="137"/>
      <c r="J400" s="137"/>
      <c r="K400" s="152"/>
      <c r="L400" s="152"/>
      <c r="M400" s="129"/>
      <c r="N400" s="129"/>
      <c r="O400" s="129"/>
      <c r="P400" s="129"/>
      <c r="Q400" s="129"/>
      <c r="R400" s="129"/>
      <c r="S400" s="129"/>
      <c r="T400" s="129"/>
      <c r="U400" s="129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52"/>
      <c r="AF400" s="152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52"/>
      <c r="AZ400" s="152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52"/>
      <c r="BT400" s="152"/>
      <c r="BU400" s="129"/>
      <c r="BV400" s="129"/>
      <c r="BW400" s="129"/>
      <c r="BX400" s="129"/>
      <c r="BY400" s="129"/>
      <c r="BZ400" s="129"/>
      <c r="CA400" s="129"/>
      <c r="CB400" s="129"/>
      <c r="CC400" s="129"/>
    </row>
    <row r="401" spans="2:81" ht="7.5" customHeight="1">
      <c r="B401" s="137"/>
      <c r="C401" s="137"/>
      <c r="D401" s="137"/>
      <c r="E401" s="137"/>
      <c r="F401" s="137"/>
      <c r="G401" s="137"/>
      <c r="H401" s="137"/>
      <c r="I401" s="137"/>
      <c r="J401" s="137"/>
      <c r="K401" s="152"/>
      <c r="L401" s="152"/>
      <c r="M401" s="129"/>
      <c r="N401" s="129"/>
      <c r="O401" s="129"/>
      <c r="P401" s="129"/>
      <c r="Q401" s="129"/>
      <c r="R401" s="129"/>
      <c r="S401" s="129"/>
      <c r="T401" s="129"/>
      <c r="U401" s="129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52"/>
      <c r="AF401" s="152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52"/>
      <c r="AZ401" s="152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52"/>
      <c r="BT401" s="152"/>
      <c r="BU401" s="129"/>
      <c r="BV401" s="129"/>
      <c r="BW401" s="129"/>
      <c r="BX401" s="129"/>
      <c r="BY401" s="129"/>
      <c r="BZ401" s="129"/>
      <c r="CA401" s="129"/>
      <c r="CB401" s="129"/>
      <c r="CC401" s="129"/>
    </row>
    <row r="402" spans="2:81" ht="7.5" customHeight="1">
      <c r="B402" s="137"/>
      <c r="C402" s="137"/>
      <c r="D402" s="137"/>
      <c r="E402" s="137"/>
      <c r="F402" s="137"/>
      <c r="G402" s="137"/>
      <c r="H402" s="137"/>
      <c r="I402" s="137"/>
      <c r="J402" s="137"/>
      <c r="K402" s="152"/>
      <c r="L402" s="152"/>
      <c r="M402" s="129"/>
      <c r="N402" s="129"/>
      <c r="O402" s="129"/>
      <c r="P402" s="129"/>
      <c r="Q402" s="129"/>
      <c r="R402" s="129"/>
      <c r="S402" s="129"/>
      <c r="T402" s="129"/>
      <c r="U402" s="129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52"/>
      <c r="AF402" s="152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52"/>
      <c r="AZ402" s="152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52"/>
      <c r="BT402" s="152"/>
      <c r="BU402" s="129"/>
      <c r="BV402" s="129"/>
      <c r="BW402" s="129"/>
      <c r="BX402" s="129"/>
      <c r="BY402" s="129"/>
      <c r="BZ402" s="129"/>
      <c r="CA402" s="129"/>
      <c r="CB402" s="129"/>
      <c r="CC402" s="129"/>
    </row>
    <row r="403" spans="2:81" ht="7.5" customHeight="1">
      <c r="B403" s="129"/>
      <c r="C403" s="129"/>
      <c r="D403" s="129"/>
      <c r="E403" s="129"/>
      <c r="F403" s="129"/>
      <c r="G403" s="129"/>
      <c r="H403" s="129"/>
      <c r="I403" s="129"/>
      <c r="J403" s="129"/>
      <c r="K403" s="152"/>
      <c r="L403" s="152"/>
      <c r="M403" s="137"/>
      <c r="N403" s="137"/>
      <c r="O403" s="137"/>
      <c r="P403" s="137"/>
      <c r="Q403" s="137"/>
      <c r="R403" s="137"/>
      <c r="S403" s="137"/>
      <c r="T403" s="137"/>
      <c r="U403" s="137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52"/>
      <c r="AF403" s="152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29"/>
      <c r="AQ403" s="129"/>
      <c r="AR403" s="129"/>
      <c r="AS403" s="129"/>
      <c r="AT403" s="129"/>
      <c r="AU403" s="129"/>
      <c r="AV403" s="129"/>
      <c r="AW403" s="129"/>
      <c r="AX403" s="129"/>
      <c r="AY403" s="152"/>
      <c r="AZ403" s="152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29"/>
      <c r="BK403" s="129"/>
      <c r="BL403" s="129"/>
      <c r="BM403" s="129"/>
      <c r="BN403" s="129"/>
      <c r="BO403" s="129"/>
      <c r="BP403" s="129"/>
      <c r="BQ403" s="129"/>
      <c r="BR403" s="129"/>
      <c r="BS403" s="152"/>
      <c r="BT403" s="152"/>
      <c r="BU403" s="137"/>
      <c r="BV403" s="137"/>
      <c r="BW403" s="137"/>
      <c r="BX403" s="137"/>
      <c r="BY403" s="137"/>
      <c r="BZ403" s="137"/>
      <c r="CA403" s="137"/>
      <c r="CB403" s="137"/>
      <c r="CC403" s="137"/>
    </row>
    <row r="404" spans="2:81" ht="7.5" customHeight="1">
      <c r="B404" s="129"/>
      <c r="C404" s="129"/>
      <c r="D404" s="129"/>
      <c r="E404" s="129"/>
      <c r="F404" s="129"/>
      <c r="G404" s="129"/>
      <c r="H404" s="129"/>
      <c r="I404" s="129"/>
      <c r="J404" s="129"/>
      <c r="K404" s="152"/>
      <c r="L404" s="152"/>
      <c r="M404" s="137"/>
      <c r="N404" s="137"/>
      <c r="O404" s="137"/>
      <c r="P404" s="137"/>
      <c r="Q404" s="137"/>
      <c r="R404" s="137"/>
      <c r="S404" s="137"/>
      <c r="T404" s="137"/>
      <c r="U404" s="137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52"/>
      <c r="AF404" s="152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29"/>
      <c r="AQ404" s="129"/>
      <c r="AR404" s="129"/>
      <c r="AS404" s="129"/>
      <c r="AT404" s="129"/>
      <c r="AU404" s="129"/>
      <c r="AV404" s="129"/>
      <c r="AW404" s="129"/>
      <c r="AX404" s="129"/>
      <c r="AY404" s="152"/>
      <c r="AZ404" s="152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29"/>
      <c r="BK404" s="129"/>
      <c r="BL404" s="129"/>
      <c r="BM404" s="129"/>
      <c r="BN404" s="129"/>
      <c r="BO404" s="129"/>
      <c r="BP404" s="129"/>
      <c r="BQ404" s="129"/>
      <c r="BR404" s="129"/>
      <c r="BS404" s="152"/>
      <c r="BT404" s="152"/>
      <c r="BU404" s="137"/>
      <c r="BV404" s="137"/>
      <c r="BW404" s="137"/>
      <c r="BX404" s="137"/>
      <c r="BY404" s="137"/>
      <c r="BZ404" s="137"/>
      <c r="CA404" s="137"/>
      <c r="CB404" s="137"/>
      <c r="CC404" s="137"/>
    </row>
    <row r="405" spans="2:81" ht="7.5" customHeight="1">
      <c r="B405" s="129"/>
      <c r="C405" s="129"/>
      <c r="D405" s="129"/>
      <c r="E405" s="129"/>
      <c r="F405" s="129"/>
      <c r="G405" s="129"/>
      <c r="H405" s="129"/>
      <c r="I405" s="129"/>
      <c r="J405" s="129"/>
      <c r="K405" s="152"/>
      <c r="L405" s="152"/>
      <c r="M405" s="137"/>
      <c r="N405" s="137"/>
      <c r="O405" s="137"/>
      <c r="P405" s="137"/>
      <c r="Q405" s="137"/>
      <c r="R405" s="137"/>
      <c r="S405" s="137"/>
      <c r="T405" s="137"/>
      <c r="U405" s="137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52"/>
      <c r="AF405" s="152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52"/>
      <c r="AZ405" s="152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29"/>
      <c r="BK405" s="129"/>
      <c r="BL405" s="129"/>
      <c r="BM405" s="129"/>
      <c r="BN405" s="129"/>
      <c r="BO405" s="129"/>
      <c r="BP405" s="129"/>
      <c r="BQ405" s="129"/>
      <c r="BR405" s="129"/>
      <c r="BS405" s="152"/>
      <c r="BT405" s="152"/>
      <c r="BU405" s="137"/>
      <c r="BV405" s="137"/>
      <c r="BW405" s="137"/>
      <c r="BX405" s="137"/>
      <c r="BY405" s="137"/>
      <c r="BZ405" s="137"/>
      <c r="CA405" s="137"/>
      <c r="CB405" s="137"/>
      <c r="CC405" s="137"/>
    </row>
    <row r="406" spans="2:81" ht="7.5" customHeight="1">
      <c r="B406" s="137"/>
      <c r="C406" s="137"/>
      <c r="D406" s="137"/>
      <c r="E406" s="137"/>
      <c r="F406" s="137"/>
      <c r="G406" s="137"/>
      <c r="H406" s="137"/>
      <c r="I406" s="137"/>
      <c r="J406" s="137"/>
      <c r="K406" s="152"/>
      <c r="L406" s="152"/>
      <c r="M406" s="129"/>
      <c r="N406" s="129"/>
      <c r="O406" s="129"/>
      <c r="P406" s="129"/>
      <c r="Q406" s="129"/>
      <c r="R406" s="129"/>
      <c r="S406" s="129"/>
      <c r="T406" s="129"/>
      <c r="U406" s="129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52"/>
      <c r="AF406" s="152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52"/>
      <c r="AZ406" s="152"/>
      <c r="BA406" s="129"/>
      <c r="BB406" s="129"/>
      <c r="BC406" s="129"/>
      <c r="BD406" s="129"/>
      <c r="BE406" s="129"/>
      <c r="BF406" s="129"/>
      <c r="BG406" s="129"/>
      <c r="BH406" s="129"/>
      <c r="BI406" s="129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52"/>
      <c r="BT406" s="152"/>
      <c r="BU406" s="129"/>
      <c r="BV406" s="129"/>
      <c r="BW406" s="129"/>
      <c r="BX406" s="129"/>
      <c r="BY406" s="129"/>
      <c r="BZ406" s="129"/>
      <c r="CA406" s="129"/>
      <c r="CB406" s="129"/>
      <c r="CC406" s="129"/>
    </row>
    <row r="407" spans="2:81" ht="7.5" customHeight="1">
      <c r="B407" s="137"/>
      <c r="C407" s="137"/>
      <c r="D407" s="137"/>
      <c r="E407" s="137"/>
      <c r="F407" s="137"/>
      <c r="G407" s="137"/>
      <c r="H407" s="137"/>
      <c r="I407" s="137"/>
      <c r="J407" s="137"/>
      <c r="K407" s="152"/>
      <c r="L407" s="152"/>
      <c r="M407" s="129"/>
      <c r="N407" s="129"/>
      <c r="O407" s="129"/>
      <c r="P407" s="129"/>
      <c r="Q407" s="129"/>
      <c r="R407" s="129"/>
      <c r="S407" s="129"/>
      <c r="T407" s="129"/>
      <c r="U407" s="129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52"/>
      <c r="AF407" s="152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52"/>
      <c r="AZ407" s="152"/>
      <c r="BA407" s="129"/>
      <c r="BB407" s="129"/>
      <c r="BC407" s="129"/>
      <c r="BD407" s="129"/>
      <c r="BE407" s="129"/>
      <c r="BF407" s="129"/>
      <c r="BG407" s="129"/>
      <c r="BH407" s="129"/>
      <c r="BI407" s="129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52"/>
      <c r="BT407" s="152"/>
      <c r="BU407" s="129"/>
      <c r="BV407" s="129"/>
      <c r="BW407" s="129"/>
      <c r="BX407" s="129"/>
      <c r="BY407" s="129"/>
      <c r="BZ407" s="129"/>
      <c r="CA407" s="129"/>
      <c r="CB407" s="129"/>
      <c r="CC407" s="129"/>
    </row>
    <row r="408" spans="2:81" ht="7.5" customHeight="1">
      <c r="B408" s="137"/>
      <c r="C408" s="137"/>
      <c r="D408" s="137"/>
      <c r="E408" s="137"/>
      <c r="F408" s="137"/>
      <c r="G408" s="137"/>
      <c r="H408" s="137"/>
      <c r="I408" s="137"/>
      <c r="J408" s="137"/>
      <c r="K408" s="152"/>
      <c r="L408" s="152"/>
      <c r="M408" s="129"/>
      <c r="N408" s="129"/>
      <c r="O408" s="129"/>
      <c r="P408" s="129"/>
      <c r="Q408" s="129"/>
      <c r="R408" s="129"/>
      <c r="S408" s="129"/>
      <c r="T408" s="129"/>
      <c r="U408" s="129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52"/>
      <c r="AF408" s="152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52"/>
      <c r="AZ408" s="152"/>
      <c r="BA408" s="129"/>
      <c r="BB408" s="129"/>
      <c r="BC408" s="129"/>
      <c r="BD408" s="129"/>
      <c r="BE408" s="129"/>
      <c r="BF408" s="129"/>
      <c r="BG408" s="129"/>
      <c r="BH408" s="129"/>
      <c r="BI408" s="129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52"/>
      <c r="BT408" s="152"/>
      <c r="BU408" s="129"/>
      <c r="BV408" s="129"/>
      <c r="BW408" s="129"/>
      <c r="BX408" s="129"/>
      <c r="BY408" s="129"/>
      <c r="BZ408" s="129"/>
      <c r="CA408" s="129"/>
      <c r="CB408" s="129"/>
      <c r="CC408" s="129"/>
    </row>
    <row r="409" spans="2:81" ht="7.5" customHeight="1">
      <c r="B409" s="129"/>
      <c r="C409" s="129"/>
      <c r="D409" s="129"/>
      <c r="E409" s="129"/>
      <c r="F409" s="129"/>
      <c r="G409" s="129"/>
      <c r="H409" s="129"/>
      <c r="I409" s="129"/>
      <c r="J409" s="129"/>
      <c r="K409" s="152"/>
      <c r="L409" s="152"/>
      <c r="M409" s="137"/>
      <c r="N409" s="137"/>
      <c r="O409" s="137"/>
      <c r="P409" s="137"/>
      <c r="Q409" s="137"/>
      <c r="R409" s="137"/>
      <c r="S409" s="137"/>
      <c r="T409" s="137"/>
      <c r="U409" s="137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52"/>
      <c r="AF409" s="152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29"/>
      <c r="AQ409" s="129"/>
      <c r="AR409" s="129"/>
      <c r="AS409" s="129"/>
      <c r="AT409" s="129"/>
      <c r="AU409" s="129"/>
      <c r="AV409" s="129"/>
      <c r="AW409" s="129"/>
      <c r="AX409" s="129"/>
      <c r="AY409" s="152"/>
      <c r="AZ409" s="152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29"/>
      <c r="BK409" s="129"/>
      <c r="BL409" s="129"/>
      <c r="BM409" s="129"/>
      <c r="BN409" s="129"/>
      <c r="BO409" s="129"/>
      <c r="BP409" s="129"/>
      <c r="BQ409" s="129"/>
      <c r="BR409" s="129"/>
      <c r="BS409" s="152"/>
      <c r="BT409" s="152"/>
      <c r="BU409" s="137"/>
      <c r="BV409" s="137"/>
      <c r="BW409" s="137"/>
      <c r="BX409" s="137"/>
      <c r="BY409" s="137"/>
      <c r="BZ409" s="137"/>
      <c r="CA409" s="137"/>
      <c r="CB409" s="137"/>
      <c r="CC409" s="137"/>
    </row>
    <row r="410" spans="2:81" ht="7.5" customHeight="1">
      <c r="B410" s="129"/>
      <c r="C410" s="129"/>
      <c r="D410" s="129"/>
      <c r="E410" s="129"/>
      <c r="F410" s="129"/>
      <c r="G410" s="129"/>
      <c r="H410" s="129"/>
      <c r="I410" s="129"/>
      <c r="J410" s="129"/>
      <c r="K410" s="152"/>
      <c r="L410" s="152"/>
      <c r="M410" s="137"/>
      <c r="N410" s="137"/>
      <c r="O410" s="137"/>
      <c r="P410" s="137"/>
      <c r="Q410" s="137"/>
      <c r="R410" s="137"/>
      <c r="S410" s="137"/>
      <c r="T410" s="137"/>
      <c r="U410" s="137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52"/>
      <c r="AF410" s="152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52"/>
      <c r="AZ410" s="152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52"/>
      <c r="BT410" s="152"/>
      <c r="BU410" s="137"/>
      <c r="BV410" s="137"/>
      <c r="BW410" s="137"/>
      <c r="BX410" s="137"/>
      <c r="BY410" s="137"/>
      <c r="BZ410" s="137"/>
      <c r="CA410" s="137"/>
      <c r="CB410" s="137"/>
      <c r="CC410" s="137"/>
    </row>
    <row r="411" spans="2:81" ht="7.5" customHeight="1">
      <c r="B411" s="129"/>
      <c r="C411" s="129"/>
      <c r="D411" s="129"/>
      <c r="E411" s="129"/>
      <c r="F411" s="129"/>
      <c r="G411" s="129"/>
      <c r="H411" s="129"/>
      <c r="I411" s="129"/>
      <c r="J411" s="129"/>
      <c r="K411" s="152"/>
      <c r="L411" s="152"/>
      <c r="M411" s="137"/>
      <c r="N411" s="137"/>
      <c r="O411" s="137"/>
      <c r="P411" s="137"/>
      <c r="Q411" s="137"/>
      <c r="R411" s="137"/>
      <c r="S411" s="137"/>
      <c r="T411" s="137"/>
      <c r="U411" s="137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52"/>
      <c r="AF411" s="152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52"/>
      <c r="AZ411" s="152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29"/>
      <c r="BK411" s="129"/>
      <c r="BL411" s="129"/>
      <c r="BM411" s="129"/>
      <c r="BN411" s="129"/>
      <c r="BO411" s="129"/>
      <c r="BP411" s="129"/>
      <c r="BQ411" s="129"/>
      <c r="BR411" s="129"/>
      <c r="BS411" s="152"/>
      <c r="BT411" s="152"/>
      <c r="BU411" s="137"/>
      <c r="BV411" s="137"/>
      <c r="BW411" s="137"/>
      <c r="BX411" s="137"/>
      <c r="BY411" s="137"/>
      <c r="BZ411" s="137"/>
      <c r="CA411" s="137"/>
      <c r="CB411" s="137"/>
      <c r="CC411" s="137"/>
    </row>
    <row r="412" spans="2:81" ht="7.5" customHeight="1">
      <c r="B412" s="137"/>
      <c r="C412" s="137"/>
      <c r="D412" s="137"/>
      <c r="E412" s="137"/>
      <c r="F412" s="137"/>
      <c r="G412" s="137"/>
      <c r="H412" s="137"/>
      <c r="I412" s="137"/>
      <c r="J412" s="137"/>
      <c r="K412" s="152"/>
      <c r="L412" s="152"/>
      <c r="M412" s="129"/>
      <c r="N412" s="129"/>
      <c r="O412" s="129"/>
      <c r="P412" s="129"/>
      <c r="Q412" s="129"/>
      <c r="R412" s="129"/>
      <c r="S412" s="129"/>
      <c r="T412" s="129"/>
      <c r="U412" s="129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52"/>
      <c r="AF412" s="152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52"/>
      <c r="AZ412" s="152"/>
      <c r="BA412" s="129"/>
      <c r="BB412" s="129"/>
      <c r="BC412" s="129"/>
      <c r="BD412" s="129"/>
      <c r="BE412" s="129"/>
      <c r="BF412" s="129"/>
      <c r="BG412" s="129"/>
      <c r="BH412" s="129"/>
      <c r="BI412" s="129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52"/>
      <c r="BT412" s="152"/>
      <c r="BU412" s="129"/>
      <c r="BV412" s="129"/>
      <c r="BW412" s="129"/>
      <c r="BX412" s="129"/>
      <c r="BY412" s="129"/>
      <c r="BZ412" s="129"/>
      <c r="CA412" s="129"/>
      <c r="CB412" s="129"/>
      <c r="CC412" s="129"/>
    </row>
    <row r="413" spans="2:81" ht="7.5" customHeight="1">
      <c r="B413" s="137"/>
      <c r="C413" s="137"/>
      <c r="D413" s="137"/>
      <c r="E413" s="137"/>
      <c r="F413" s="137"/>
      <c r="G413" s="137"/>
      <c r="H413" s="137"/>
      <c r="I413" s="137"/>
      <c r="J413" s="137"/>
      <c r="K413" s="152"/>
      <c r="L413" s="152"/>
      <c r="M413" s="129"/>
      <c r="N413" s="129"/>
      <c r="O413" s="129"/>
      <c r="P413" s="129"/>
      <c r="Q413" s="129"/>
      <c r="R413" s="129"/>
      <c r="S413" s="129"/>
      <c r="T413" s="129"/>
      <c r="U413" s="129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52"/>
      <c r="AF413" s="152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52"/>
      <c r="AZ413" s="152"/>
      <c r="BA413" s="129"/>
      <c r="BB413" s="129"/>
      <c r="BC413" s="129"/>
      <c r="BD413" s="129"/>
      <c r="BE413" s="129"/>
      <c r="BF413" s="129"/>
      <c r="BG413" s="129"/>
      <c r="BH413" s="129"/>
      <c r="BI413" s="129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52"/>
      <c r="BT413" s="152"/>
      <c r="BU413" s="129"/>
      <c r="BV413" s="129"/>
      <c r="BW413" s="129"/>
      <c r="BX413" s="129"/>
      <c r="BY413" s="129"/>
      <c r="BZ413" s="129"/>
      <c r="CA413" s="129"/>
      <c r="CB413" s="129"/>
      <c r="CC413" s="129"/>
    </row>
    <row r="414" spans="2:81" ht="7.5" customHeight="1">
      <c r="B414" s="137"/>
      <c r="C414" s="137"/>
      <c r="D414" s="137"/>
      <c r="E414" s="137"/>
      <c r="F414" s="137"/>
      <c r="G414" s="137"/>
      <c r="H414" s="137"/>
      <c r="I414" s="137"/>
      <c r="J414" s="137"/>
      <c r="K414" s="152"/>
      <c r="L414" s="152"/>
      <c r="M414" s="129"/>
      <c r="N414" s="129"/>
      <c r="O414" s="129"/>
      <c r="P414" s="129"/>
      <c r="Q414" s="129"/>
      <c r="R414" s="129"/>
      <c r="S414" s="129"/>
      <c r="T414" s="129"/>
      <c r="U414" s="129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52"/>
      <c r="AF414" s="152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52"/>
      <c r="AZ414" s="152"/>
      <c r="BA414" s="129"/>
      <c r="BB414" s="129"/>
      <c r="BC414" s="129"/>
      <c r="BD414" s="129"/>
      <c r="BE414" s="129"/>
      <c r="BF414" s="129"/>
      <c r="BG414" s="129"/>
      <c r="BH414" s="129"/>
      <c r="BI414" s="129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52"/>
      <c r="BT414" s="152"/>
      <c r="BU414" s="129"/>
      <c r="BV414" s="129"/>
      <c r="BW414" s="129"/>
      <c r="BX414" s="129"/>
      <c r="BY414" s="129"/>
      <c r="BZ414" s="129"/>
      <c r="CA414" s="129"/>
      <c r="CB414" s="129"/>
      <c r="CC414" s="129"/>
    </row>
    <row r="415" spans="2:81" ht="7.5" customHeight="1">
      <c r="B415" s="134"/>
      <c r="C415" s="134"/>
      <c r="D415" s="134"/>
      <c r="E415" s="134"/>
      <c r="F415" s="134"/>
      <c r="G415" s="134"/>
      <c r="H415" s="134"/>
      <c r="I415" s="134"/>
      <c r="J415" s="134"/>
      <c r="K415" s="128"/>
      <c r="L415" s="128"/>
      <c r="M415" s="129"/>
      <c r="N415" s="129"/>
      <c r="O415" s="129"/>
      <c r="P415" s="129"/>
      <c r="Q415" s="129"/>
      <c r="R415" s="129"/>
      <c r="S415" s="129"/>
      <c r="T415" s="129"/>
      <c r="U415" s="129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28"/>
      <c r="AF415" s="128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28"/>
      <c r="AZ415" s="128"/>
      <c r="BA415" s="129"/>
      <c r="BB415" s="129"/>
      <c r="BC415" s="129"/>
      <c r="BD415" s="129"/>
      <c r="BE415" s="129"/>
      <c r="BF415" s="129"/>
      <c r="BG415" s="129"/>
      <c r="BH415" s="129"/>
      <c r="BI415" s="129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28"/>
      <c r="BT415" s="128"/>
      <c r="BU415" s="129"/>
      <c r="BV415" s="129"/>
      <c r="BW415" s="129"/>
      <c r="BX415" s="129"/>
      <c r="BY415" s="129"/>
      <c r="BZ415" s="129"/>
      <c r="CA415" s="129"/>
      <c r="CB415" s="129"/>
      <c r="CC415" s="129"/>
    </row>
    <row r="416" spans="2:81" ht="7.5" customHeight="1">
      <c r="B416" s="134"/>
      <c r="C416" s="134"/>
      <c r="D416" s="134"/>
      <c r="E416" s="134"/>
      <c r="F416" s="134"/>
      <c r="G416" s="134"/>
      <c r="H416" s="134"/>
      <c r="I416" s="134"/>
      <c r="J416" s="134"/>
      <c r="K416" s="128"/>
      <c r="L416" s="128"/>
      <c r="M416" s="129"/>
      <c r="N416" s="129"/>
      <c r="O416" s="129"/>
      <c r="P416" s="129"/>
      <c r="Q416" s="129"/>
      <c r="R416" s="129"/>
      <c r="S416" s="129"/>
      <c r="T416" s="129"/>
      <c r="U416" s="129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28"/>
      <c r="AF416" s="128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28"/>
      <c r="AZ416" s="128"/>
      <c r="BA416" s="129"/>
      <c r="BB416" s="129"/>
      <c r="BC416" s="129"/>
      <c r="BD416" s="129"/>
      <c r="BE416" s="129"/>
      <c r="BF416" s="129"/>
      <c r="BG416" s="129"/>
      <c r="BH416" s="129"/>
      <c r="BI416" s="129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28"/>
      <c r="BT416" s="128"/>
      <c r="BU416" s="129"/>
      <c r="BV416" s="129"/>
      <c r="BW416" s="129"/>
      <c r="BX416" s="129"/>
      <c r="BY416" s="129"/>
      <c r="BZ416" s="129"/>
      <c r="CA416" s="129"/>
      <c r="CB416" s="129"/>
      <c r="CC416" s="129"/>
    </row>
    <row r="417" spans="1:82" ht="7.5" customHeight="1">
      <c r="B417" s="134"/>
      <c r="C417" s="134"/>
      <c r="D417" s="134"/>
      <c r="E417" s="134"/>
      <c r="F417" s="134"/>
      <c r="G417" s="134"/>
      <c r="H417" s="134"/>
      <c r="I417" s="134"/>
      <c r="J417" s="134"/>
      <c r="K417" s="128"/>
      <c r="L417" s="128"/>
      <c r="M417" s="129"/>
      <c r="N417" s="129"/>
      <c r="O417" s="129"/>
      <c r="P417" s="129"/>
      <c r="Q417" s="129"/>
      <c r="R417" s="129"/>
      <c r="S417" s="129"/>
      <c r="T417" s="129"/>
      <c r="U417" s="129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28"/>
      <c r="AF417" s="128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28"/>
      <c r="AZ417" s="128"/>
      <c r="BA417" s="129"/>
      <c r="BB417" s="129"/>
      <c r="BC417" s="129"/>
      <c r="BD417" s="129"/>
      <c r="BE417" s="129"/>
      <c r="BF417" s="129"/>
      <c r="BG417" s="129"/>
      <c r="BH417" s="129"/>
      <c r="BI417" s="129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28"/>
      <c r="BT417" s="128"/>
      <c r="BU417" s="129"/>
      <c r="BV417" s="129"/>
      <c r="BW417" s="129"/>
      <c r="BX417" s="129"/>
      <c r="BY417" s="129"/>
      <c r="BZ417" s="129"/>
      <c r="CA417" s="129"/>
      <c r="CB417" s="129"/>
      <c r="CC417" s="129"/>
    </row>
    <row r="418" spans="1:82" ht="7.5" customHeight="1">
      <c r="B418" s="134"/>
      <c r="C418" s="134"/>
      <c r="D418" s="134"/>
      <c r="E418" s="134"/>
      <c r="F418" s="134"/>
      <c r="G418" s="134"/>
      <c r="H418" s="134"/>
      <c r="I418" s="134"/>
      <c r="J418" s="134"/>
      <c r="K418" s="128"/>
      <c r="L418" s="128"/>
      <c r="M418" s="129"/>
      <c r="N418" s="129"/>
      <c r="O418" s="129"/>
      <c r="P418" s="129"/>
      <c r="Q418" s="129"/>
      <c r="R418" s="129"/>
      <c r="S418" s="129"/>
      <c r="T418" s="129"/>
      <c r="U418" s="129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28"/>
      <c r="AF418" s="128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28"/>
      <c r="AZ418" s="128"/>
      <c r="BA418" s="129"/>
      <c r="BB418" s="129"/>
      <c r="BC418" s="129"/>
      <c r="BD418" s="129"/>
      <c r="BE418" s="129"/>
      <c r="BF418" s="129"/>
      <c r="BG418" s="129"/>
      <c r="BH418" s="129"/>
      <c r="BI418" s="129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28"/>
      <c r="BT418" s="128"/>
      <c r="BU418" s="129"/>
      <c r="BV418" s="129"/>
      <c r="BW418" s="129"/>
      <c r="BX418" s="129"/>
      <c r="BY418" s="129"/>
      <c r="BZ418" s="129"/>
      <c r="CA418" s="129"/>
      <c r="CB418" s="129"/>
      <c r="CC418" s="129"/>
    </row>
    <row r="419" spans="1:82" ht="7.5" customHeight="1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</row>
    <row r="420" spans="1:82" ht="7.5" customHeight="1">
      <c r="B420" s="127"/>
      <c r="C420" s="127"/>
      <c r="D420" s="127"/>
      <c r="E420" s="127"/>
      <c r="F420" s="127"/>
      <c r="G420" s="127"/>
      <c r="H420" s="43"/>
      <c r="I420" s="43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127"/>
      <c r="W420" s="127"/>
      <c r="X420" s="127"/>
      <c r="Y420" s="127"/>
      <c r="Z420" s="127"/>
      <c r="AA420" s="127"/>
      <c r="AB420" s="43"/>
      <c r="AC420" s="43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127"/>
      <c r="AQ420" s="127"/>
      <c r="AR420" s="127"/>
      <c r="AS420" s="127"/>
      <c r="AT420" s="127"/>
      <c r="AU420" s="127"/>
      <c r="AV420" s="43"/>
      <c r="AW420" s="43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127"/>
      <c r="BK420" s="127"/>
      <c r="BL420" s="127"/>
      <c r="BM420" s="127"/>
      <c r="BN420" s="127"/>
      <c r="BO420" s="127"/>
      <c r="BP420" s="43"/>
      <c r="BQ420" s="43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</row>
    <row r="421" spans="1:82" ht="7.5" customHeight="1">
      <c r="B421" s="127"/>
      <c r="C421" s="127"/>
      <c r="D421" s="127"/>
      <c r="E421" s="127"/>
      <c r="F421" s="127"/>
      <c r="G421" s="127"/>
      <c r="H421" s="43"/>
      <c r="I421" s="43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127"/>
      <c r="W421" s="127"/>
      <c r="X421" s="127"/>
      <c r="Y421" s="127"/>
      <c r="Z421" s="127"/>
      <c r="AA421" s="127"/>
      <c r="AB421" s="43"/>
      <c r="AC421" s="43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127"/>
      <c r="AQ421" s="127"/>
      <c r="AR421" s="127"/>
      <c r="AS421" s="127"/>
      <c r="AT421" s="127"/>
      <c r="AU421" s="127"/>
      <c r="AV421" s="43"/>
      <c r="AW421" s="43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127"/>
      <c r="BK421" s="127"/>
      <c r="BL421" s="127"/>
      <c r="BM421" s="127"/>
      <c r="BN421" s="127"/>
      <c r="BO421" s="127"/>
      <c r="BP421" s="43"/>
      <c r="BQ421" s="43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</row>
    <row r="422" spans="1:82" ht="7.5" customHeight="1">
      <c r="B422" s="64"/>
      <c r="C422" s="64"/>
      <c r="D422" s="64"/>
      <c r="E422" s="64"/>
      <c r="F422" s="64"/>
      <c r="G422" s="64"/>
      <c r="H422" s="43"/>
      <c r="I422" s="43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64"/>
      <c r="W422" s="64"/>
      <c r="X422" s="64"/>
      <c r="Y422" s="64"/>
      <c r="Z422" s="64"/>
      <c r="AA422" s="64"/>
      <c r="AB422" s="43"/>
      <c r="AC422" s="43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64"/>
      <c r="AQ422" s="64"/>
      <c r="AR422" s="64"/>
      <c r="AS422" s="64"/>
      <c r="AT422" s="64"/>
      <c r="AU422" s="64"/>
      <c r="AV422" s="43"/>
      <c r="AW422" s="43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64"/>
      <c r="BK422" s="64"/>
      <c r="BL422" s="64"/>
      <c r="BM422" s="64"/>
      <c r="BN422" s="64"/>
      <c r="BO422" s="64"/>
      <c r="BP422" s="43"/>
      <c r="BQ422" s="43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</row>
    <row r="423" spans="1:82" ht="7.5" customHeight="1">
      <c r="A423" s="4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44"/>
    </row>
    <row r="424" spans="1:82" ht="7.5" customHeight="1"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168"/>
      <c r="AT424" s="168"/>
      <c r="AU424" s="168"/>
      <c r="AV424" s="168"/>
      <c r="AW424" s="168"/>
      <c r="AX424" s="168"/>
      <c r="AY424" s="168"/>
      <c r="AZ424" s="168"/>
      <c r="BA424" s="168"/>
      <c r="BB424" s="168"/>
      <c r="BC424" s="168"/>
      <c r="BD424" s="168"/>
      <c r="BE424" s="168"/>
      <c r="BF424" s="168"/>
      <c r="BG424" s="168"/>
      <c r="BH424" s="168"/>
      <c r="BI424" s="168"/>
      <c r="BJ424" s="168"/>
      <c r="BK424" s="168"/>
      <c r="BL424" s="168"/>
      <c r="BM424" s="168"/>
      <c r="BN424" s="168"/>
      <c r="BO424" s="168"/>
      <c r="BP424" s="168"/>
      <c r="BQ424" s="168"/>
      <c r="BR424" s="168"/>
      <c r="BS424" s="168"/>
      <c r="BT424" s="168"/>
      <c r="BU424" s="168"/>
      <c r="BV424" s="168"/>
      <c r="BW424" s="168"/>
      <c r="BX424" s="168"/>
      <c r="BY424" s="168"/>
      <c r="BZ424" s="168"/>
      <c r="CA424" s="168"/>
      <c r="CB424" s="168"/>
      <c r="CC424" s="168"/>
    </row>
    <row r="425" spans="1:82" ht="7.5" customHeight="1"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168"/>
      <c r="AT425" s="168"/>
      <c r="AU425" s="168"/>
      <c r="AV425" s="168"/>
      <c r="AW425" s="168"/>
      <c r="AX425" s="168"/>
      <c r="AY425" s="168"/>
      <c r="AZ425" s="168"/>
      <c r="BA425" s="168"/>
      <c r="BB425" s="168"/>
      <c r="BC425" s="168"/>
      <c r="BD425" s="168"/>
      <c r="BE425" s="168"/>
      <c r="BF425" s="168"/>
      <c r="BG425" s="168"/>
      <c r="BH425" s="168"/>
      <c r="BI425" s="168"/>
      <c r="BJ425" s="168"/>
      <c r="BK425" s="168"/>
      <c r="BL425" s="168"/>
      <c r="BM425" s="168"/>
      <c r="BN425" s="168"/>
      <c r="BO425" s="168"/>
      <c r="BP425" s="168"/>
      <c r="BQ425" s="168"/>
      <c r="BR425" s="168"/>
      <c r="BS425" s="168"/>
      <c r="BT425" s="168"/>
      <c r="BU425" s="168"/>
      <c r="BV425" s="168"/>
      <c r="BW425" s="168"/>
      <c r="BX425" s="168"/>
      <c r="BY425" s="168"/>
      <c r="BZ425" s="168"/>
      <c r="CA425" s="168"/>
      <c r="CB425" s="168"/>
      <c r="CC425" s="168"/>
    </row>
    <row r="426" spans="1:82" ht="7.5" customHeight="1"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168"/>
      <c r="AT426" s="168"/>
      <c r="AU426" s="168"/>
      <c r="AV426" s="168"/>
      <c r="AW426" s="168"/>
      <c r="AX426" s="168"/>
      <c r="AY426" s="168"/>
      <c r="AZ426" s="168"/>
      <c r="BA426" s="168"/>
      <c r="BB426" s="168"/>
      <c r="BC426" s="168"/>
      <c r="BD426" s="168"/>
      <c r="BE426" s="168"/>
      <c r="BF426" s="168"/>
      <c r="BG426" s="168"/>
      <c r="BH426" s="168"/>
      <c r="BI426" s="168"/>
      <c r="BJ426" s="168"/>
      <c r="BK426" s="168"/>
      <c r="BL426" s="168"/>
      <c r="BM426" s="168"/>
      <c r="BN426" s="168"/>
      <c r="BO426" s="168"/>
      <c r="BP426" s="168"/>
      <c r="BQ426" s="168"/>
      <c r="BR426" s="168"/>
      <c r="BS426" s="168"/>
      <c r="BT426" s="168"/>
      <c r="BU426" s="168"/>
      <c r="BV426" s="168"/>
      <c r="BW426" s="168"/>
      <c r="BX426" s="168"/>
      <c r="BY426" s="168"/>
      <c r="BZ426" s="168"/>
      <c r="CA426" s="168"/>
      <c r="CB426" s="168"/>
      <c r="CC426" s="168"/>
    </row>
    <row r="427" spans="1:82" ht="7.5" customHeight="1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</row>
    <row r="428" spans="1:82" ht="7.5" customHeight="1">
      <c r="B428" s="146"/>
      <c r="C428" s="146"/>
      <c r="D428" s="146"/>
      <c r="E428" s="146"/>
      <c r="F428" s="146"/>
      <c r="G428" s="144"/>
      <c r="H428" s="144"/>
      <c r="I428" s="144"/>
      <c r="J428" s="35"/>
      <c r="K428" s="35"/>
      <c r="L428" s="42"/>
      <c r="M428" s="35"/>
      <c r="N428" s="146"/>
      <c r="O428" s="146"/>
      <c r="P428" s="146"/>
      <c r="Q428" s="146"/>
      <c r="R428" s="146"/>
      <c r="S428" s="144"/>
      <c r="T428" s="144"/>
      <c r="U428" s="144"/>
      <c r="V428" s="146"/>
      <c r="W428" s="146"/>
      <c r="X428" s="146"/>
      <c r="Y428" s="146"/>
      <c r="Z428" s="146"/>
      <c r="AA428" s="144"/>
      <c r="AB428" s="144"/>
      <c r="AC428" s="144"/>
      <c r="AD428" s="35"/>
      <c r="AE428" s="35"/>
      <c r="AF428" s="42"/>
      <c r="AG428" s="35"/>
      <c r="AH428" s="146"/>
      <c r="AI428" s="146"/>
      <c r="AJ428" s="146"/>
      <c r="AK428" s="146"/>
      <c r="AL428" s="146"/>
      <c r="AM428" s="144"/>
      <c r="AN428" s="144"/>
      <c r="AO428" s="144"/>
      <c r="AP428" s="146"/>
      <c r="AQ428" s="146"/>
      <c r="AR428" s="146"/>
      <c r="AS428" s="146"/>
      <c r="AT428" s="146"/>
      <c r="AU428" s="144"/>
      <c r="AV428" s="144"/>
      <c r="AW428" s="144"/>
      <c r="AX428" s="35"/>
      <c r="AY428" s="35"/>
      <c r="AZ428" s="42"/>
      <c r="BA428" s="35"/>
      <c r="BB428" s="146"/>
      <c r="BC428" s="146"/>
      <c r="BD428" s="146"/>
      <c r="BE428" s="146"/>
      <c r="BF428" s="146"/>
      <c r="BG428" s="144"/>
      <c r="BH428" s="144"/>
      <c r="BI428" s="144"/>
      <c r="BJ428" s="146"/>
      <c r="BK428" s="146"/>
      <c r="BL428" s="146"/>
      <c r="BM428" s="146"/>
      <c r="BN428" s="146"/>
      <c r="BO428" s="144"/>
      <c r="BP428" s="144"/>
      <c r="BQ428" s="144"/>
      <c r="BR428" s="35"/>
      <c r="BS428" s="35"/>
      <c r="BT428" s="42"/>
      <c r="BU428" s="35"/>
      <c r="BV428" s="146"/>
      <c r="BW428" s="146"/>
      <c r="BX428" s="146"/>
      <c r="BY428" s="146"/>
      <c r="BZ428" s="146"/>
      <c r="CA428" s="144"/>
      <c r="CB428" s="144"/>
      <c r="CC428" s="144"/>
    </row>
    <row r="429" spans="1:82" ht="7.5" customHeight="1">
      <c r="B429" s="146"/>
      <c r="C429" s="146"/>
      <c r="D429" s="146"/>
      <c r="E429" s="146"/>
      <c r="F429" s="146"/>
      <c r="G429" s="144"/>
      <c r="H429" s="144"/>
      <c r="I429" s="144"/>
      <c r="J429" s="35"/>
      <c r="K429" s="35"/>
      <c r="L429" s="35"/>
      <c r="M429" s="35"/>
      <c r="N429" s="146"/>
      <c r="O429" s="146"/>
      <c r="P429" s="146"/>
      <c r="Q429" s="146"/>
      <c r="R429" s="146"/>
      <c r="S429" s="144"/>
      <c r="T429" s="144"/>
      <c r="U429" s="144"/>
      <c r="V429" s="146"/>
      <c r="W429" s="146"/>
      <c r="X429" s="146"/>
      <c r="Y429" s="146"/>
      <c r="Z429" s="146"/>
      <c r="AA429" s="144"/>
      <c r="AB429" s="144"/>
      <c r="AC429" s="144"/>
      <c r="AD429" s="35"/>
      <c r="AE429" s="35"/>
      <c r="AF429" s="35"/>
      <c r="AG429" s="35"/>
      <c r="AH429" s="146"/>
      <c r="AI429" s="146"/>
      <c r="AJ429" s="146"/>
      <c r="AK429" s="146"/>
      <c r="AL429" s="146"/>
      <c r="AM429" s="144"/>
      <c r="AN429" s="144"/>
      <c r="AO429" s="144"/>
      <c r="AP429" s="146"/>
      <c r="AQ429" s="146"/>
      <c r="AR429" s="146"/>
      <c r="AS429" s="146"/>
      <c r="AT429" s="146"/>
      <c r="AU429" s="144"/>
      <c r="AV429" s="144"/>
      <c r="AW429" s="144"/>
      <c r="AX429" s="35"/>
      <c r="AY429" s="35"/>
      <c r="AZ429" s="35"/>
      <c r="BA429" s="35"/>
      <c r="BB429" s="146"/>
      <c r="BC429" s="146"/>
      <c r="BD429" s="146"/>
      <c r="BE429" s="146"/>
      <c r="BF429" s="146"/>
      <c r="BG429" s="144"/>
      <c r="BH429" s="144"/>
      <c r="BI429" s="144"/>
      <c r="BJ429" s="146"/>
      <c r="BK429" s="146"/>
      <c r="BL429" s="146"/>
      <c r="BM429" s="146"/>
      <c r="BN429" s="146"/>
      <c r="BO429" s="144"/>
      <c r="BP429" s="144"/>
      <c r="BQ429" s="144"/>
      <c r="BR429" s="35"/>
      <c r="BS429" s="35"/>
      <c r="BT429" s="35"/>
      <c r="BU429" s="35"/>
      <c r="BV429" s="146"/>
      <c r="BW429" s="146"/>
      <c r="BX429" s="146"/>
      <c r="BY429" s="146"/>
      <c r="BZ429" s="146"/>
      <c r="CA429" s="144"/>
      <c r="CB429" s="144"/>
      <c r="CC429" s="144"/>
    </row>
    <row r="430" spans="1:82" ht="7.5" customHeight="1">
      <c r="B430" s="36"/>
      <c r="C430" s="36"/>
      <c r="D430" s="36"/>
      <c r="E430" s="36"/>
      <c r="F430" s="36"/>
      <c r="G430" s="36"/>
      <c r="H430" s="36"/>
      <c r="I430" s="36"/>
      <c r="J430" s="37"/>
      <c r="K430" s="37"/>
      <c r="L430" s="37"/>
      <c r="M430" s="37"/>
      <c r="N430" s="36"/>
      <c r="O430" s="36"/>
      <c r="P430" s="38"/>
      <c r="Q430" s="38"/>
      <c r="R430" s="38"/>
      <c r="S430" s="38"/>
      <c r="T430" s="38"/>
      <c r="U430" s="38"/>
      <c r="V430" s="36"/>
      <c r="W430" s="36"/>
      <c r="X430" s="36"/>
      <c r="Y430" s="36"/>
      <c r="Z430" s="36"/>
      <c r="AA430" s="36"/>
      <c r="AB430" s="36"/>
      <c r="AC430" s="36"/>
      <c r="AD430" s="37"/>
      <c r="AE430" s="37"/>
      <c r="AF430" s="37"/>
      <c r="AG430" s="37"/>
      <c r="AH430" s="36"/>
      <c r="AI430" s="36"/>
      <c r="AJ430" s="38"/>
      <c r="AK430" s="38"/>
      <c r="AL430" s="38"/>
      <c r="AM430" s="38"/>
      <c r="AN430" s="38"/>
      <c r="AO430" s="38"/>
      <c r="AP430" s="36"/>
      <c r="AQ430" s="36"/>
      <c r="AR430" s="36"/>
      <c r="AS430" s="36"/>
      <c r="AT430" s="36"/>
      <c r="AU430" s="36"/>
      <c r="AV430" s="36"/>
      <c r="AW430" s="36"/>
      <c r="AX430" s="37"/>
      <c r="AY430" s="37"/>
      <c r="AZ430" s="37"/>
      <c r="BA430" s="37"/>
      <c r="BB430" s="36"/>
      <c r="BC430" s="36"/>
      <c r="BD430" s="38"/>
      <c r="BE430" s="38"/>
      <c r="BF430" s="38"/>
      <c r="BG430" s="38"/>
      <c r="BH430" s="38"/>
      <c r="BI430" s="38"/>
      <c r="BJ430" s="36"/>
      <c r="BK430" s="36"/>
      <c r="BL430" s="36"/>
      <c r="BM430" s="36"/>
      <c r="BN430" s="36"/>
      <c r="BO430" s="36"/>
      <c r="BP430" s="36"/>
      <c r="BQ430" s="36"/>
      <c r="BR430" s="37"/>
      <c r="BS430" s="37"/>
      <c r="BT430" s="37"/>
      <c r="BU430" s="37"/>
      <c r="BV430" s="36"/>
      <c r="BW430" s="36"/>
      <c r="BX430" s="38"/>
      <c r="BY430" s="38"/>
      <c r="BZ430" s="38"/>
      <c r="CA430" s="38"/>
      <c r="CB430" s="38"/>
      <c r="CC430" s="38"/>
    </row>
    <row r="431" spans="1:82" ht="7.5" customHeight="1">
      <c r="B431" s="36"/>
      <c r="C431" s="36"/>
      <c r="D431" s="36"/>
      <c r="E431" s="36"/>
      <c r="F431" s="36"/>
      <c r="G431" s="36"/>
      <c r="H431" s="153"/>
      <c r="I431" s="153"/>
      <c r="J431" s="153"/>
      <c r="K431" s="155"/>
      <c r="L431" s="155"/>
      <c r="M431" s="153"/>
      <c r="N431" s="153"/>
      <c r="O431" s="153"/>
      <c r="P431" s="38"/>
      <c r="Q431" s="38"/>
      <c r="R431" s="38"/>
      <c r="S431" s="38"/>
      <c r="T431" s="38"/>
      <c r="U431" s="38"/>
      <c r="V431" s="36"/>
      <c r="W431" s="36"/>
      <c r="X431" s="36"/>
      <c r="Y431" s="36"/>
      <c r="Z431" s="36"/>
      <c r="AA431" s="36"/>
      <c r="AB431" s="153"/>
      <c r="AC431" s="153"/>
      <c r="AD431" s="153"/>
      <c r="AE431" s="155"/>
      <c r="AF431" s="155"/>
      <c r="AG431" s="153"/>
      <c r="AH431" s="153"/>
      <c r="AI431" s="153"/>
      <c r="AJ431" s="38"/>
      <c r="AK431" s="38"/>
      <c r="AL431" s="38"/>
      <c r="AM431" s="38"/>
      <c r="AN431" s="38"/>
      <c r="AO431" s="38"/>
      <c r="AP431" s="36"/>
      <c r="AQ431" s="36"/>
      <c r="AR431" s="36"/>
      <c r="AS431" s="36"/>
      <c r="AT431" s="36"/>
      <c r="AU431" s="36"/>
      <c r="AV431" s="153"/>
      <c r="AW431" s="153"/>
      <c r="AX431" s="153"/>
      <c r="AY431" s="155"/>
      <c r="AZ431" s="155"/>
      <c r="BA431" s="153"/>
      <c r="BB431" s="153"/>
      <c r="BC431" s="153"/>
      <c r="BD431" s="38"/>
      <c r="BE431" s="38"/>
      <c r="BF431" s="38"/>
      <c r="BG431" s="38"/>
      <c r="BH431" s="38"/>
      <c r="BI431" s="38"/>
      <c r="BJ431" s="36"/>
      <c r="BK431" s="36"/>
      <c r="BL431" s="36"/>
      <c r="BM431" s="36"/>
      <c r="BN431" s="36"/>
      <c r="BO431" s="36"/>
      <c r="BP431" s="153"/>
      <c r="BQ431" s="153"/>
      <c r="BR431" s="153"/>
      <c r="BS431" s="155"/>
      <c r="BT431" s="155"/>
      <c r="BU431" s="153"/>
      <c r="BV431" s="153"/>
      <c r="BW431" s="153"/>
      <c r="BX431" s="38"/>
      <c r="BY431" s="38"/>
      <c r="BZ431" s="38"/>
      <c r="CA431" s="38"/>
      <c r="CB431" s="38"/>
      <c r="CC431" s="38"/>
    </row>
    <row r="432" spans="1:82" ht="7.5" customHeight="1">
      <c r="B432" s="39"/>
      <c r="C432" s="39"/>
      <c r="D432" s="39"/>
      <c r="E432" s="39"/>
      <c r="F432" s="39"/>
      <c r="G432" s="39"/>
      <c r="H432" s="153"/>
      <c r="I432" s="153"/>
      <c r="J432" s="153"/>
      <c r="K432" s="155"/>
      <c r="L432" s="155"/>
      <c r="M432" s="153"/>
      <c r="N432" s="153"/>
      <c r="O432" s="153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153"/>
      <c r="AC432" s="153"/>
      <c r="AD432" s="153"/>
      <c r="AE432" s="155"/>
      <c r="AF432" s="155"/>
      <c r="AG432" s="153"/>
      <c r="AH432" s="153"/>
      <c r="AI432" s="153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153"/>
      <c r="AW432" s="153"/>
      <c r="AX432" s="153"/>
      <c r="AY432" s="155"/>
      <c r="AZ432" s="155"/>
      <c r="BA432" s="153"/>
      <c r="BB432" s="153"/>
      <c r="BC432" s="153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153"/>
      <c r="BQ432" s="153"/>
      <c r="BR432" s="153"/>
      <c r="BS432" s="155"/>
      <c r="BT432" s="155"/>
      <c r="BU432" s="153"/>
      <c r="BV432" s="153"/>
      <c r="BW432" s="153"/>
      <c r="BX432" s="39"/>
      <c r="BY432" s="39"/>
      <c r="BZ432" s="39"/>
      <c r="CA432" s="39"/>
      <c r="CB432" s="39"/>
      <c r="CC432" s="39"/>
    </row>
    <row r="433" spans="2:81" ht="7.5" customHeight="1">
      <c r="B433" s="39"/>
      <c r="C433" s="39"/>
      <c r="D433" s="39"/>
      <c r="E433" s="39"/>
      <c r="F433" s="39"/>
      <c r="G433" s="39"/>
      <c r="H433" s="39"/>
      <c r="I433" s="39"/>
      <c r="J433" s="39"/>
      <c r="K433" s="36"/>
      <c r="L433" s="36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6"/>
      <c r="AF433" s="36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6"/>
      <c r="AZ433" s="36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6"/>
      <c r="BT433" s="36"/>
      <c r="BU433" s="39"/>
      <c r="BV433" s="39"/>
      <c r="BW433" s="39"/>
      <c r="BX433" s="39"/>
      <c r="BY433" s="39"/>
      <c r="BZ433" s="39"/>
      <c r="CA433" s="39"/>
      <c r="CB433" s="39"/>
      <c r="CC433" s="39"/>
    </row>
    <row r="434" spans="2:81" ht="7.5" customHeight="1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</row>
    <row r="435" spans="2:81" ht="7.5" customHeight="1"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59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59"/>
      <c r="AF435" s="59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59"/>
      <c r="AZ435" s="59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59"/>
      <c r="BT435" s="59"/>
      <c r="BU435" s="143"/>
      <c r="BV435" s="143"/>
      <c r="BW435" s="143"/>
      <c r="BX435" s="143"/>
      <c r="BY435" s="143"/>
      <c r="BZ435" s="143"/>
      <c r="CA435" s="143"/>
      <c r="CB435" s="143"/>
      <c r="CC435" s="143"/>
    </row>
    <row r="436" spans="2:81" ht="7.5" customHeight="1"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59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59"/>
      <c r="AF436" s="59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59"/>
      <c r="AZ436" s="59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59"/>
      <c r="BT436" s="59"/>
      <c r="BU436" s="143"/>
      <c r="BV436" s="143"/>
      <c r="BW436" s="143"/>
      <c r="BX436" s="143"/>
      <c r="BY436" s="143"/>
      <c r="BZ436" s="143"/>
      <c r="CA436" s="143"/>
      <c r="CB436" s="143"/>
      <c r="CC436" s="143"/>
    </row>
    <row r="437" spans="2:81" ht="7.5" customHeight="1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</row>
    <row r="438" spans="2:81" ht="7.5" customHeight="1">
      <c r="B438" s="137"/>
      <c r="C438" s="137"/>
      <c r="D438" s="137"/>
      <c r="E438" s="137"/>
      <c r="F438" s="137"/>
      <c r="G438" s="137"/>
      <c r="H438" s="137"/>
      <c r="I438" s="137"/>
      <c r="J438" s="137"/>
      <c r="K438" s="152"/>
      <c r="L438" s="152"/>
      <c r="M438" s="129"/>
      <c r="N438" s="129"/>
      <c r="O438" s="129"/>
      <c r="P438" s="129"/>
      <c r="Q438" s="129"/>
      <c r="R438" s="129"/>
      <c r="S438" s="129"/>
      <c r="T438" s="129"/>
      <c r="U438" s="129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52"/>
      <c r="AF438" s="152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52"/>
      <c r="AZ438" s="152"/>
      <c r="BA438" s="129"/>
      <c r="BB438" s="129"/>
      <c r="BC438" s="129"/>
      <c r="BD438" s="129"/>
      <c r="BE438" s="129"/>
      <c r="BF438" s="129"/>
      <c r="BG438" s="129"/>
      <c r="BH438" s="129"/>
      <c r="BI438" s="129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52"/>
      <c r="BT438" s="152"/>
      <c r="BU438" s="129"/>
      <c r="BV438" s="129"/>
      <c r="BW438" s="129"/>
      <c r="BX438" s="129"/>
      <c r="BY438" s="129"/>
      <c r="BZ438" s="129"/>
      <c r="CA438" s="129"/>
      <c r="CB438" s="129"/>
      <c r="CC438" s="129"/>
    </row>
    <row r="439" spans="2:81" ht="7.5" customHeight="1">
      <c r="B439" s="137"/>
      <c r="C439" s="137"/>
      <c r="D439" s="137"/>
      <c r="E439" s="137"/>
      <c r="F439" s="137"/>
      <c r="G439" s="137"/>
      <c r="H439" s="137"/>
      <c r="I439" s="137"/>
      <c r="J439" s="137"/>
      <c r="K439" s="152"/>
      <c r="L439" s="152"/>
      <c r="M439" s="129"/>
      <c r="N439" s="129"/>
      <c r="O439" s="129"/>
      <c r="P439" s="129"/>
      <c r="Q439" s="129"/>
      <c r="R439" s="129"/>
      <c r="S439" s="129"/>
      <c r="T439" s="129"/>
      <c r="U439" s="129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52"/>
      <c r="AF439" s="152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52"/>
      <c r="AZ439" s="152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52"/>
      <c r="BT439" s="152"/>
      <c r="BU439" s="129"/>
      <c r="BV439" s="129"/>
      <c r="BW439" s="129"/>
      <c r="BX439" s="129"/>
      <c r="BY439" s="129"/>
      <c r="BZ439" s="129"/>
      <c r="CA439" s="129"/>
      <c r="CB439" s="129"/>
      <c r="CC439" s="129"/>
    </row>
    <row r="440" spans="2:81" ht="7.5" customHeight="1">
      <c r="B440" s="137"/>
      <c r="C440" s="137"/>
      <c r="D440" s="137"/>
      <c r="E440" s="137"/>
      <c r="F440" s="137"/>
      <c r="G440" s="137"/>
      <c r="H440" s="137"/>
      <c r="I440" s="137"/>
      <c r="J440" s="137"/>
      <c r="K440" s="152"/>
      <c r="L440" s="152"/>
      <c r="M440" s="129"/>
      <c r="N440" s="129"/>
      <c r="O440" s="129"/>
      <c r="P440" s="129"/>
      <c r="Q440" s="129"/>
      <c r="R440" s="129"/>
      <c r="S440" s="129"/>
      <c r="T440" s="129"/>
      <c r="U440" s="129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52"/>
      <c r="AF440" s="152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52"/>
      <c r="AZ440" s="152"/>
      <c r="BA440" s="129"/>
      <c r="BB440" s="129"/>
      <c r="BC440" s="129"/>
      <c r="BD440" s="129"/>
      <c r="BE440" s="129"/>
      <c r="BF440" s="129"/>
      <c r="BG440" s="129"/>
      <c r="BH440" s="129"/>
      <c r="BI440" s="129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52"/>
      <c r="BT440" s="152"/>
      <c r="BU440" s="129"/>
      <c r="BV440" s="129"/>
      <c r="BW440" s="129"/>
      <c r="BX440" s="129"/>
      <c r="BY440" s="129"/>
      <c r="BZ440" s="129"/>
      <c r="CA440" s="129"/>
      <c r="CB440" s="129"/>
      <c r="CC440" s="129"/>
    </row>
    <row r="441" spans="2:81" ht="7.5" customHeight="1">
      <c r="B441" s="129"/>
      <c r="C441" s="129"/>
      <c r="D441" s="129"/>
      <c r="E441" s="129"/>
      <c r="F441" s="129"/>
      <c r="G441" s="129"/>
      <c r="H441" s="129"/>
      <c r="I441" s="129"/>
      <c r="J441" s="129"/>
      <c r="K441" s="152"/>
      <c r="L441" s="152"/>
      <c r="M441" s="137"/>
      <c r="N441" s="137"/>
      <c r="O441" s="137"/>
      <c r="P441" s="137"/>
      <c r="Q441" s="137"/>
      <c r="R441" s="137"/>
      <c r="S441" s="137"/>
      <c r="T441" s="137"/>
      <c r="U441" s="137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52"/>
      <c r="AF441" s="152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29"/>
      <c r="AQ441" s="129"/>
      <c r="AR441" s="129"/>
      <c r="AS441" s="129"/>
      <c r="AT441" s="129"/>
      <c r="AU441" s="129"/>
      <c r="AV441" s="129"/>
      <c r="AW441" s="129"/>
      <c r="AX441" s="129"/>
      <c r="AY441" s="152"/>
      <c r="AZ441" s="152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29"/>
      <c r="BK441" s="129"/>
      <c r="BL441" s="129"/>
      <c r="BM441" s="129"/>
      <c r="BN441" s="129"/>
      <c r="BO441" s="129"/>
      <c r="BP441" s="129"/>
      <c r="BQ441" s="129"/>
      <c r="BR441" s="129"/>
      <c r="BS441" s="152"/>
      <c r="BT441" s="152"/>
      <c r="BU441" s="137"/>
      <c r="BV441" s="137"/>
      <c r="BW441" s="137"/>
      <c r="BX441" s="137"/>
      <c r="BY441" s="137"/>
      <c r="BZ441" s="137"/>
      <c r="CA441" s="137"/>
      <c r="CB441" s="137"/>
      <c r="CC441" s="137"/>
    </row>
    <row r="442" spans="2:81" ht="7.5" customHeight="1">
      <c r="B442" s="129"/>
      <c r="C442" s="129"/>
      <c r="D442" s="129"/>
      <c r="E442" s="129"/>
      <c r="F442" s="129"/>
      <c r="G442" s="129"/>
      <c r="H442" s="129"/>
      <c r="I442" s="129"/>
      <c r="J442" s="129"/>
      <c r="K442" s="152"/>
      <c r="L442" s="152"/>
      <c r="M442" s="137"/>
      <c r="N442" s="137"/>
      <c r="O442" s="137"/>
      <c r="P442" s="137"/>
      <c r="Q442" s="137"/>
      <c r="R442" s="137"/>
      <c r="S442" s="137"/>
      <c r="T442" s="137"/>
      <c r="U442" s="137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52"/>
      <c r="AF442" s="152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52"/>
      <c r="AZ442" s="152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52"/>
      <c r="BT442" s="152"/>
      <c r="BU442" s="137"/>
      <c r="BV442" s="137"/>
      <c r="BW442" s="137"/>
      <c r="BX442" s="137"/>
      <c r="BY442" s="137"/>
      <c r="BZ442" s="137"/>
      <c r="CA442" s="137"/>
      <c r="CB442" s="137"/>
      <c r="CC442" s="137"/>
    </row>
    <row r="443" spans="2:81" ht="7.5" customHeight="1">
      <c r="B443" s="129"/>
      <c r="C443" s="129"/>
      <c r="D443" s="129"/>
      <c r="E443" s="129"/>
      <c r="F443" s="129"/>
      <c r="G443" s="129"/>
      <c r="H443" s="129"/>
      <c r="I443" s="129"/>
      <c r="J443" s="129"/>
      <c r="K443" s="152"/>
      <c r="L443" s="152"/>
      <c r="M443" s="137"/>
      <c r="N443" s="137"/>
      <c r="O443" s="137"/>
      <c r="P443" s="137"/>
      <c r="Q443" s="137"/>
      <c r="R443" s="137"/>
      <c r="S443" s="137"/>
      <c r="T443" s="137"/>
      <c r="U443" s="137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52"/>
      <c r="AF443" s="152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29"/>
      <c r="AQ443" s="129"/>
      <c r="AR443" s="129"/>
      <c r="AS443" s="129"/>
      <c r="AT443" s="129"/>
      <c r="AU443" s="129"/>
      <c r="AV443" s="129"/>
      <c r="AW443" s="129"/>
      <c r="AX443" s="129"/>
      <c r="AY443" s="152"/>
      <c r="AZ443" s="152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29"/>
      <c r="BK443" s="129"/>
      <c r="BL443" s="129"/>
      <c r="BM443" s="129"/>
      <c r="BN443" s="129"/>
      <c r="BO443" s="129"/>
      <c r="BP443" s="129"/>
      <c r="BQ443" s="129"/>
      <c r="BR443" s="129"/>
      <c r="BS443" s="152"/>
      <c r="BT443" s="152"/>
      <c r="BU443" s="137"/>
      <c r="BV443" s="137"/>
      <c r="BW443" s="137"/>
      <c r="BX443" s="137"/>
      <c r="BY443" s="137"/>
      <c r="BZ443" s="137"/>
      <c r="CA443" s="137"/>
      <c r="CB443" s="137"/>
      <c r="CC443" s="137"/>
    </row>
    <row r="444" spans="2:81" ht="7.5" customHeight="1">
      <c r="B444" s="137"/>
      <c r="C444" s="137"/>
      <c r="D444" s="137"/>
      <c r="E444" s="137"/>
      <c r="F444" s="137"/>
      <c r="G444" s="137"/>
      <c r="H444" s="137"/>
      <c r="I444" s="137"/>
      <c r="J444" s="137"/>
      <c r="K444" s="152"/>
      <c r="L444" s="152"/>
      <c r="M444" s="129"/>
      <c r="N444" s="129"/>
      <c r="O444" s="129"/>
      <c r="P444" s="129"/>
      <c r="Q444" s="129"/>
      <c r="R444" s="129"/>
      <c r="S444" s="129"/>
      <c r="T444" s="129"/>
      <c r="U444" s="129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52"/>
      <c r="AF444" s="152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52"/>
      <c r="AZ444" s="152"/>
      <c r="BA444" s="129"/>
      <c r="BB444" s="129"/>
      <c r="BC444" s="129"/>
      <c r="BD444" s="129"/>
      <c r="BE444" s="129"/>
      <c r="BF444" s="129"/>
      <c r="BG444" s="129"/>
      <c r="BH444" s="129"/>
      <c r="BI444" s="129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52"/>
      <c r="BT444" s="152"/>
      <c r="BU444" s="129"/>
      <c r="BV444" s="129"/>
      <c r="BW444" s="129"/>
      <c r="BX444" s="129"/>
      <c r="BY444" s="129"/>
      <c r="BZ444" s="129"/>
      <c r="CA444" s="129"/>
      <c r="CB444" s="129"/>
      <c r="CC444" s="129"/>
    </row>
    <row r="445" spans="2:81" ht="7.5" customHeight="1">
      <c r="B445" s="137"/>
      <c r="C445" s="137"/>
      <c r="D445" s="137"/>
      <c r="E445" s="137"/>
      <c r="F445" s="137"/>
      <c r="G445" s="137"/>
      <c r="H445" s="137"/>
      <c r="I445" s="137"/>
      <c r="J445" s="137"/>
      <c r="K445" s="152"/>
      <c r="L445" s="152"/>
      <c r="M445" s="129"/>
      <c r="N445" s="129"/>
      <c r="O445" s="129"/>
      <c r="P445" s="129"/>
      <c r="Q445" s="129"/>
      <c r="R445" s="129"/>
      <c r="S445" s="129"/>
      <c r="T445" s="129"/>
      <c r="U445" s="129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52"/>
      <c r="AF445" s="152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52"/>
      <c r="AZ445" s="152"/>
      <c r="BA445" s="129"/>
      <c r="BB445" s="129"/>
      <c r="BC445" s="129"/>
      <c r="BD445" s="129"/>
      <c r="BE445" s="129"/>
      <c r="BF445" s="129"/>
      <c r="BG445" s="129"/>
      <c r="BH445" s="129"/>
      <c r="BI445" s="129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52"/>
      <c r="BT445" s="152"/>
      <c r="BU445" s="129"/>
      <c r="BV445" s="129"/>
      <c r="BW445" s="129"/>
      <c r="BX445" s="129"/>
      <c r="BY445" s="129"/>
      <c r="BZ445" s="129"/>
      <c r="CA445" s="129"/>
      <c r="CB445" s="129"/>
      <c r="CC445" s="129"/>
    </row>
    <row r="446" spans="2:81" ht="7.5" customHeight="1">
      <c r="B446" s="137"/>
      <c r="C446" s="137"/>
      <c r="D446" s="137"/>
      <c r="E446" s="137"/>
      <c r="F446" s="137"/>
      <c r="G446" s="137"/>
      <c r="H446" s="137"/>
      <c r="I446" s="137"/>
      <c r="J446" s="137"/>
      <c r="K446" s="152"/>
      <c r="L446" s="152"/>
      <c r="M446" s="129"/>
      <c r="N446" s="129"/>
      <c r="O446" s="129"/>
      <c r="P446" s="129"/>
      <c r="Q446" s="129"/>
      <c r="R446" s="129"/>
      <c r="S446" s="129"/>
      <c r="T446" s="129"/>
      <c r="U446" s="129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52"/>
      <c r="AF446" s="152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52"/>
      <c r="AZ446" s="152"/>
      <c r="BA446" s="129"/>
      <c r="BB446" s="129"/>
      <c r="BC446" s="129"/>
      <c r="BD446" s="129"/>
      <c r="BE446" s="129"/>
      <c r="BF446" s="129"/>
      <c r="BG446" s="129"/>
      <c r="BH446" s="129"/>
      <c r="BI446" s="129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52"/>
      <c r="BT446" s="152"/>
      <c r="BU446" s="129"/>
      <c r="BV446" s="129"/>
      <c r="BW446" s="129"/>
      <c r="BX446" s="129"/>
      <c r="BY446" s="129"/>
      <c r="BZ446" s="129"/>
      <c r="CA446" s="129"/>
      <c r="CB446" s="129"/>
      <c r="CC446" s="129"/>
    </row>
    <row r="447" spans="2:81" ht="7.5" customHeight="1">
      <c r="B447" s="129"/>
      <c r="C447" s="129"/>
      <c r="D447" s="129"/>
      <c r="E447" s="129"/>
      <c r="F447" s="129"/>
      <c r="G447" s="129"/>
      <c r="H447" s="129"/>
      <c r="I447" s="129"/>
      <c r="J447" s="129"/>
      <c r="K447" s="152"/>
      <c r="L447" s="152"/>
      <c r="M447" s="137"/>
      <c r="N447" s="137"/>
      <c r="O447" s="137"/>
      <c r="P447" s="137"/>
      <c r="Q447" s="137"/>
      <c r="R447" s="137"/>
      <c r="S447" s="137"/>
      <c r="T447" s="137"/>
      <c r="U447" s="137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52"/>
      <c r="AF447" s="152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29"/>
      <c r="AQ447" s="129"/>
      <c r="AR447" s="129"/>
      <c r="AS447" s="129"/>
      <c r="AT447" s="129"/>
      <c r="AU447" s="129"/>
      <c r="AV447" s="129"/>
      <c r="AW447" s="129"/>
      <c r="AX447" s="129"/>
      <c r="AY447" s="152"/>
      <c r="AZ447" s="152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29"/>
      <c r="BK447" s="129"/>
      <c r="BL447" s="129"/>
      <c r="BM447" s="129"/>
      <c r="BN447" s="129"/>
      <c r="BO447" s="129"/>
      <c r="BP447" s="129"/>
      <c r="BQ447" s="129"/>
      <c r="BR447" s="129"/>
      <c r="BS447" s="152"/>
      <c r="BT447" s="152"/>
      <c r="BU447" s="137"/>
      <c r="BV447" s="137"/>
      <c r="BW447" s="137"/>
      <c r="BX447" s="137"/>
      <c r="BY447" s="137"/>
      <c r="BZ447" s="137"/>
      <c r="CA447" s="137"/>
      <c r="CB447" s="137"/>
      <c r="CC447" s="137"/>
    </row>
    <row r="448" spans="2:81" ht="7.5" customHeight="1">
      <c r="B448" s="129"/>
      <c r="C448" s="129"/>
      <c r="D448" s="129"/>
      <c r="E448" s="129"/>
      <c r="F448" s="129"/>
      <c r="G448" s="129"/>
      <c r="H448" s="129"/>
      <c r="I448" s="129"/>
      <c r="J448" s="129"/>
      <c r="K448" s="152"/>
      <c r="L448" s="152"/>
      <c r="M448" s="137"/>
      <c r="N448" s="137"/>
      <c r="O448" s="137"/>
      <c r="P448" s="137"/>
      <c r="Q448" s="137"/>
      <c r="R448" s="137"/>
      <c r="S448" s="137"/>
      <c r="T448" s="137"/>
      <c r="U448" s="137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52"/>
      <c r="AF448" s="152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29"/>
      <c r="AQ448" s="129"/>
      <c r="AR448" s="129"/>
      <c r="AS448" s="129"/>
      <c r="AT448" s="129"/>
      <c r="AU448" s="129"/>
      <c r="AV448" s="129"/>
      <c r="AW448" s="129"/>
      <c r="AX448" s="129"/>
      <c r="AY448" s="152"/>
      <c r="AZ448" s="152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29"/>
      <c r="BK448" s="129"/>
      <c r="BL448" s="129"/>
      <c r="BM448" s="129"/>
      <c r="BN448" s="129"/>
      <c r="BO448" s="129"/>
      <c r="BP448" s="129"/>
      <c r="BQ448" s="129"/>
      <c r="BR448" s="129"/>
      <c r="BS448" s="152"/>
      <c r="BT448" s="152"/>
      <c r="BU448" s="137"/>
      <c r="BV448" s="137"/>
      <c r="BW448" s="137"/>
      <c r="BX448" s="137"/>
      <c r="BY448" s="137"/>
      <c r="BZ448" s="137"/>
      <c r="CA448" s="137"/>
      <c r="CB448" s="137"/>
      <c r="CC448" s="137"/>
    </row>
    <row r="449" spans="1:82" ht="7.5" customHeight="1">
      <c r="B449" s="129"/>
      <c r="C449" s="129"/>
      <c r="D449" s="129"/>
      <c r="E449" s="129"/>
      <c r="F449" s="129"/>
      <c r="G449" s="129"/>
      <c r="H449" s="129"/>
      <c r="I449" s="129"/>
      <c r="J449" s="129"/>
      <c r="K449" s="152"/>
      <c r="L449" s="152"/>
      <c r="M449" s="137"/>
      <c r="N449" s="137"/>
      <c r="O449" s="137"/>
      <c r="P449" s="137"/>
      <c r="Q449" s="137"/>
      <c r="R449" s="137"/>
      <c r="S449" s="137"/>
      <c r="T449" s="137"/>
      <c r="U449" s="137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52"/>
      <c r="AF449" s="152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29"/>
      <c r="AQ449" s="129"/>
      <c r="AR449" s="129"/>
      <c r="AS449" s="129"/>
      <c r="AT449" s="129"/>
      <c r="AU449" s="129"/>
      <c r="AV449" s="129"/>
      <c r="AW449" s="129"/>
      <c r="AX449" s="129"/>
      <c r="AY449" s="152"/>
      <c r="AZ449" s="152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29"/>
      <c r="BK449" s="129"/>
      <c r="BL449" s="129"/>
      <c r="BM449" s="129"/>
      <c r="BN449" s="129"/>
      <c r="BO449" s="129"/>
      <c r="BP449" s="129"/>
      <c r="BQ449" s="129"/>
      <c r="BR449" s="129"/>
      <c r="BS449" s="152"/>
      <c r="BT449" s="152"/>
      <c r="BU449" s="137"/>
      <c r="BV449" s="137"/>
      <c r="BW449" s="137"/>
      <c r="BX449" s="137"/>
      <c r="BY449" s="137"/>
      <c r="BZ449" s="137"/>
      <c r="CA449" s="137"/>
      <c r="CB449" s="137"/>
      <c r="CC449" s="137"/>
    </row>
    <row r="450" spans="1:82" ht="7.5" customHeight="1">
      <c r="B450" s="137"/>
      <c r="C450" s="137"/>
      <c r="D450" s="137"/>
      <c r="E450" s="137"/>
      <c r="F450" s="137"/>
      <c r="G450" s="137"/>
      <c r="H450" s="137"/>
      <c r="I450" s="137"/>
      <c r="J450" s="137"/>
      <c r="K450" s="152"/>
      <c r="L450" s="152"/>
      <c r="M450" s="129"/>
      <c r="N450" s="129"/>
      <c r="O450" s="129"/>
      <c r="P450" s="129"/>
      <c r="Q450" s="129"/>
      <c r="R450" s="129"/>
      <c r="S450" s="129"/>
      <c r="T450" s="129"/>
      <c r="U450" s="129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52"/>
      <c r="AF450" s="152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52"/>
      <c r="AZ450" s="152"/>
      <c r="BA450" s="129"/>
      <c r="BB450" s="129"/>
      <c r="BC450" s="129"/>
      <c r="BD450" s="129"/>
      <c r="BE450" s="129"/>
      <c r="BF450" s="129"/>
      <c r="BG450" s="129"/>
      <c r="BH450" s="129"/>
      <c r="BI450" s="129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52"/>
      <c r="BT450" s="152"/>
      <c r="BU450" s="129"/>
      <c r="BV450" s="129"/>
      <c r="BW450" s="129"/>
      <c r="BX450" s="129"/>
      <c r="BY450" s="129"/>
      <c r="BZ450" s="129"/>
      <c r="CA450" s="129"/>
      <c r="CB450" s="129"/>
      <c r="CC450" s="129"/>
    </row>
    <row r="451" spans="1:82" ht="7.5" customHeight="1">
      <c r="B451" s="137"/>
      <c r="C451" s="137"/>
      <c r="D451" s="137"/>
      <c r="E451" s="137"/>
      <c r="F451" s="137"/>
      <c r="G451" s="137"/>
      <c r="H451" s="137"/>
      <c r="I451" s="137"/>
      <c r="J451" s="137"/>
      <c r="K451" s="152"/>
      <c r="L451" s="152"/>
      <c r="M451" s="129"/>
      <c r="N451" s="129"/>
      <c r="O451" s="129"/>
      <c r="P451" s="129"/>
      <c r="Q451" s="129"/>
      <c r="R451" s="129"/>
      <c r="S451" s="129"/>
      <c r="T451" s="129"/>
      <c r="U451" s="129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52"/>
      <c r="AF451" s="152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52"/>
      <c r="AZ451" s="152"/>
      <c r="BA451" s="129"/>
      <c r="BB451" s="129"/>
      <c r="BC451" s="129"/>
      <c r="BD451" s="129"/>
      <c r="BE451" s="129"/>
      <c r="BF451" s="129"/>
      <c r="BG451" s="129"/>
      <c r="BH451" s="129"/>
      <c r="BI451" s="129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52"/>
      <c r="BT451" s="152"/>
      <c r="BU451" s="129"/>
      <c r="BV451" s="129"/>
      <c r="BW451" s="129"/>
      <c r="BX451" s="129"/>
      <c r="BY451" s="129"/>
      <c r="BZ451" s="129"/>
      <c r="CA451" s="129"/>
      <c r="CB451" s="129"/>
      <c r="CC451" s="129"/>
    </row>
    <row r="452" spans="1:82" ht="7.5" customHeight="1">
      <c r="B452" s="137"/>
      <c r="C452" s="137"/>
      <c r="D452" s="137"/>
      <c r="E452" s="137"/>
      <c r="F452" s="137"/>
      <c r="G452" s="137"/>
      <c r="H452" s="137"/>
      <c r="I452" s="137"/>
      <c r="J452" s="137"/>
      <c r="K452" s="152"/>
      <c r="L452" s="152"/>
      <c r="M452" s="129"/>
      <c r="N452" s="129"/>
      <c r="O452" s="129"/>
      <c r="P452" s="129"/>
      <c r="Q452" s="129"/>
      <c r="R452" s="129"/>
      <c r="S452" s="129"/>
      <c r="T452" s="129"/>
      <c r="U452" s="129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52"/>
      <c r="AF452" s="152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52"/>
      <c r="AZ452" s="152"/>
      <c r="BA452" s="129"/>
      <c r="BB452" s="129"/>
      <c r="BC452" s="129"/>
      <c r="BD452" s="129"/>
      <c r="BE452" s="129"/>
      <c r="BF452" s="129"/>
      <c r="BG452" s="129"/>
      <c r="BH452" s="129"/>
      <c r="BI452" s="129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52"/>
      <c r="BT452" s="152"/>
      <c r="BU452" s="129"/>
      <c r="BV452" s="129"/>
      <c r="BW452" s="129"/>
      <c r="BX452" s="129"/>
      <c r="BY452" s="129"/>
      <c r="BZ452" s="129"/>
      <c r="CA452" s="129"/>
      <c r="CB452" s="129"/>
      <c r="CC452" s="129"/>
    </row>
    <row r="453" spans="1:82" ht="7.5" customHeight="1">
      <c r="B453" s="134"/>
      <c r="C453" s="134"/>
      <c r="D453" s="134"/>
      <c r="E453" s="134"/>
      <c r="F453" s="134"/>
      <c r="G453" s="134"/>
      <c r="H453" s="134"/>
      <c r="I453" s="134"/>
      <c r="J453" s="134"/>
      <c r="K453" s="128"/>
      <c r="L453" s="128"/>
      <c r="M453" s="129"/>
      <c r="N453" s="129"/>
      <c r="O453" s="129"/>
      <c r="P453" s="129"/>
      <c r="Q453" s="129"/>
      <c r="R453" s="129"/>
      <c r="S453" s="129"/>
      <c r="T453" s="129"/>
      <c r="U453" s="129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28"/>
      <c r="AF453" s="128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28"/>
      <c r="AZ453" s="128"/>
      <c r="BA453" s="129"/>
      <c r="BB453" s="129"/>
      <c r="BC453" s="129"/>
      <c r="BD453" s="129"/>
      <c r="BE453" s="129"/>
      <c r="BF453" s="129"/>
      <c r="BG453" s="129"/>
      <c r="BH453" s="129"/>
      <c r="BI453" s="129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28"/>
      <c r="BT453" s="128"/>
      <c r="BU453" s="129"/>
      <c r="BV453" s="129"/>
      <c r="BW453" s="129"/>
      <c r="BX453" s="129"/>
      <c r="BY453" s="129"/>
      <c r="BZ453" s="129"/>
      <c r="CA453" s="129"/>
      <c r="CB453" s="129"/>
      <c r="CC453" s="129"/>
    </row>
    <row r="454" spans="1:82" ht="7.5" customHeight="1">
      <c r="B454" s="134"/>
      <c r="C454" s="134"/>
      <c r="D454" s="134"/>
      <c r="E454" s="134"/>
      <c r="F454" s="134"/>
      <c r="G454" s="134"/>
      <c r="H454" s="134"/>
      <c r="I454" s="134"/>
      <c r="J454" s="134"/>
      <c r="K454" s="128"/>
      <c r="L454" s="128"/>
      <c r="M454" s="129"/>
      <c r="N454" s="129"/>
      <c r="O454" s="129"/>
      <c r="P454" s="129"/>
      <c r="Q454" s="129"/>
      <c r="R454" s="129"/>
      <c r="S454" s="129"/>
      <c r="T454" s="129"/>
      <c r="U454" s="129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28"/>
      <c r="AF454" s="128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28"/>
      <c r="AZ454" s="128"/>
      <c r="BA454" s="129"/>
      <c r="BB454" s="129"/>
      <c r="BC454" s="129"/>
      <c r="BD454" s="129"/>
      <c r="BE454" s="129"/>
      <c r="BF454" s="129"/>
      <c r="BG454" s="129"/>
      <c r="BH454" s="129"/>
      <c r="BI454" s="129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28"/>
      <c r="BT454" s="128"/>
      <c r="BU454" s="129"/>
      <c r="BV454" s="129"/>
      <c r="BW454" s="129"/>
      <c r="BX454" s="129"/>
      <c r="BY454" s="129"/>
      <c r="BZ454" s="129"/>
      <c r="CA454" s="129"/>
      <c r="CB454" s="129"/>
      <c r="CC454" s="129"/>
    </row>
    <row r="455" spans="1:82" ht="7.5" customHeight="1">
      <c r="B455" s="134"/>
      <c r="C455" s="134"/>
      <c r="D455" s="134"/>
      <c r="E455" s="134"/>
      <c r="F455" s="134"/>
      <c r="G455" s="134"/>
      <c r="H455" s="134"/>
      <c r="I455" s="134"/>
      <c r="J455" s="134"/>
      <c r="K455" s="128"/>
      <c r="L455" s="128"/>
      <c r="M455" s="129"/>
      <c r="N455" s="129"/>
      <c r="O455" s="129"/>
      <c r="P455" s="129"/>
      <c r="Q455" s="129"/>
      <c r="R455" s="129"/>
      <c r="S455" s="129"/>
      <c r="T455" s="129"/>
      <c r="U455" s="129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28"/>
      <c r="AF455" s="128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28"/>
      <c r="AZ455" s="128"/>
      <c r="BA455" s="129"/>
      <c r="BB455" s="129"/>
      <c r="BC455" s="129"/>
      <c r="BD455" s="129"/>
      <c r="BE455" s="129"/>
      <c r="BF455" s="129"/>
      <c r="BG455" s="129"/>
      <c r="BH455" s="129"/>
      <c r="BI455" s="129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28"/>
      <c r="BT455" s="128"/>
      <c r="BU455" s="129"/>
      <c r="BV455" s="129"/>
      <c r="BW455" s="129"/>
      <c r="BX455" s="129"/>
      <c r="BY455" s="129"/>
      <c r="BZ455" s="129"/>
      <c r="CA455" s="129"/>
      <c r="CB455" s="129"/>
      <c r="CC455" s="129"/>
    </row>
    <row r="456" spans="1:82" ht="7.5" customHeight="1">
      <c r="B456" s="134"/>
      <c r="C456" s="134"/>
      <c r="D456" s="134"/>
      <c r="E456" s="134"/>
      <c r="F456" s="134"/>
      <c r="G456" s="134"/>
      <c r="H456" s="134"/>
      <c r="I456" s="134"/>
      <c r="J456" s="134"/>
      <c r="K456" s="128"/>
      <c r="L456" s="128"/>
      <c r="M456" s="129"/>
      <c r="N456" s="129"/>
      <c r="O456" s="129"/>
      <c r="P456" s="129"/>
      <c r="Q456" s="129"/>
      <c r="R456" s="129"/>
      <c r="S456" s="129"/>
      <c r="T456" s="129"/>
      <c r="U456" s="129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28"/>
      <c r="AF456" s="128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28"/>
      <c r="AZ456" s="128"/>
      <c r="BA456" s="129"/>
      <c r="BB456" s="129"/>
      <c r="BC456" s="129"/>
      <c r="BD456" s="129"/>
      <c r="BE456" s="129"/>
      <c r="BF456" s="129"/>
      <c r="BG456" s="129"/>
      <c r="BH456" s="129"/>
      <c r="BI456" s="129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28"/>
      <c r="BT456" s="128"/>
      <c r="BU456" s="129"/>
      <c r="BV456" s="129"/>
      <c r="BW456" s="129"/>
      <c r="BX456" s="129"/>
      <c r="BY456" s="129"/>
      <c r="BZ456" s="129"/>
      <c r="CA456" s="129"/>
      <c r="CB456" s="129"/>
      <c r="CC456" s="129"/>
    </row>
    <row r="457" spans="1:82" ht="7.5" customHeight="1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</row>
    <row r="458" spans="1:82" ht="7.5" customHeight="1">
      <c r="B458" s="127"/>
      <c r="C458" s="127"/>
      <c r="D458" s="127"/>
      <c r="E458" s="127"/>
      <c r="F458" s="127"/>
      <c r="G458" s="127"/>
      <c r="H458" s="43"/>
      <c r="I458" s="43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127"/>
      <c r="W458" s="127"/>
      <c r="X458" s="127"/>
      <c r="Y458" s="127"/>
      <c r="Z458" s="127"/>
      <c r="AA458" s="127"/>
      <c r="AB458" s="43"/>
      <c r="AC458" s="43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127"/>
      <c r="AQ458" s="127"/>
      <c r="AR458" s="127"/>
      <c r="AS458" s="127"/>
      <c r="AT458" s="127"/>
      <c r="AU458" s="127"/>
      <c r="AV458" s="43"/>
      <c r="AW458" s="43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127"/>
      <c r="BK458" s="127"/>
      <c r="BL458" s="127"/>
      <c r="BM458" s="127"/>
      <c r="BN458" s="127"/>
      <c r="BO458" s="127"/>
      <c r="BP458" s="43"/>
      <c r="BQ458" s="43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</row>
    <row r="459" spans="1:82" ht="7.5" customHeight="1">
      <c r="B459" s="127"/>
      <c r="C459" s="127"/>
      <c r="D459" s="127"/>
      <c r="E459" s="127"/>
      <c r="F459" s="127"/>
      <c r="G459" s="127"/>
      <c r="H459" s="43"/>
      <c r="I459" s="43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127"/>
      <c r="W459" s="127"/>
      <c r="X459" s="127"/>
      <c r="Y459" s="127"/>
      <c r="Z459" s="127"/>
      <c r="AA459" s="127"/>
      <c r="AB459" s="43"/>
      <c r="AC459" s="43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127"/>
      <c r="AQ459" s="127"/>
      <c r="AR459" s="127"/>
      <c r="AS459" s="127"/>
      <c r="AT459" s="127"/>
      <c r="AU459" s="127"/>
      <c r="AV459" s="43"/>
      <c r="AW459" s="43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127"/>
      <c r="BK459" s="127"/>
      <c r="BL459" s="127"/>
      <c r="BM459" s="127"/>
      <c r="BN459" s="127"/>
      <c r="BO459" s="127"/>
      <c r="BP459" s="43"/>
      <c r="BQ459" s="43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</row>
    <row r="460" spans="1:82" ht="7.5" customHeight="1">
      <c r="B460" s="64"/>
      <c r="C460" s="64"/>
      <c r="D460" s="64"/>
      <c r="E460" s="64"/>
      <c r="F460" s="64"/>
      <c r="G460" s="64"/>
      <c r="H460" s="43"/>
      <c r="I460" s="43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64"/>
      <c r="W460" s="64"/>
      <c r="X460" s="64"/>
      <c r="Y460" s="64"/>
      <c r="Z460" s="64"/>
      <c r="AA460" s="64"/>
      <c r="AB460" s="43"/>
      <c r="AC460" s="43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64"/>
      <c r="AQ460" s="64"/>
      <c r="AR460" s="64"/>
      <c r="AS460" s="64"/>
      <c r="AT460" s="64"/>
      <c r="AU460" s="64"/>
      <c r="AV460" s="43"/>
      <c r="AW460" s="43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64"/>
      <c r="BK460" s="64"/>
      <c r="BL460" s="64"/>
      <c r="BM460" s="64"/>
      <c r="BN460" s="64"/>
      <c r="BO460" s="64"/>
      <c r="BP460" s="43"/>
      <c r="BQ460" s="43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</row>
    <row r="461" spans="1:82" ht="7.5" customHeight="1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</row>
    <row r="462" spans="1:82" ht="7.5" customHeight="1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</row>
    <row r="463" spans="1:82" ht="7.5" customHeight="1">
      <c r="A463" s="4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44"/>
    </row>
    <row r="464" spans="1:82" ht="7.5" customHeight="1"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  <c r="AZ464" s="168"/>
      <c r="BA464" s="168"/>
      <c r="BB464" s="168"/>
      <c r="BC464" s="168"/>
      <c r="BD464" s="168"/>
      <c r="BE464" s="168"/>
      <c r="BF464" s="168"/>
      <c r="BG464" s="168"/>
      <c r="BH464" s="168"/>
      <c r="BI464" s="168"/>
      <c r="BJ464" s="168"/>
      <c r="BK464" s="168"/>
      <c r="BL464" s="168"/>
      <c r="BM464" s="168"/>
      <c r="BN464" s="168"/>
      <c r="BO464" s="168"/>
      <c r="BP464" s="168"/>
      <c r="BQ464" s="168"/>
      <c r="BR464" s="168"/>
      <c r="BS464" s="168"/>
      <c r="BT464" s="168"/>
      <c r="BU464" s="168"/>
      <c r="BV464" s="168"/>
      <c r="BW464" s="168"/>
      <c r="BX464" s="168"/>
      <c r="BY464" s="168"/>
      <c r="BZ464" s="168"/>
      <c r="CA464" s="168"/>
      <c r="CB464" s="168"/>
      <c r="CC464" s="168"/>
    </row>
    <row r="465" spans="2:81" ht="7.5" customHeight="1"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68"/>
      <c r="AT465" s="168"/>
      <c r="AU465" s="168"/>
      <c r="AV465" s="168"/>
      <c r="AW465" s="168"/>
      <c r="AX465" s="168"/>
      <c r="AY465" s="168"/>
      <c r="AZ465" s="168"/>
      <c r="BA465" s="168"/>
      <c r="BB465" s="168"/>
      <c r="BC465" s="168"/>
      <c r="BD465" s="168"/>
      <c r="BE465" s="168"/>
      <c r="BF465" s="168"/>
      <c r="BG465" s="168"/>
      <c r="BH465" s="168"/>
      <c r="BI465" s="168"/>
      <c r="BJ465" s="168"/>
      <c r="BK465" s="168"/>
      <c r="BL465" s="168"/>
      <c r="BM465" s="168"/>
      <c r="BN465" s="168"/>
      <c r="BO465" s="168"/>
      <c r="BP465" s="168"/>
      <c r="BQ465" s="168"/>
      <c r="BR465" s="168"/>
      <c r="BS465" s="168"/>
      <c r="BT465" s="168"/>
      <c r="BU465" s="168"/>
      <c r="BV465" s="168"/>
      <c r="BW465" s="168"/>
      <c r="BX465" s="168"/>
      <c r="BY465" s="168"/>
      <c r="BZ465" s="168"/>
      <c r="CA465" s="168"/>
      <c r="CB465" s="168"/>
      <c r="CC465" s="168"/>
    </row>
    <row r="466" spans="2:81" ht="7.5" customHeight="1"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68"/>
      <c r="AT466" s="168"/>
      <c r="AU466" s="168"/>
      <c r="AV466" s="168"/>
      <c r="AW466" s="168"/>
      <c r="AX466" s="168"/>
      <c r="AY466" s="168"/>
      <c r="AZ466" s="168"/>
      <c r="BA466" s="168"/>
      <c r="BB466" s="168"/>
      <c r="BC466" s="168"/>
      <c r="BD466" s="168"/>
      <c r="BE466" s="168"/>
      <c r="BF466" s="168"/>
      <c r="BG466" s="168"/>
      <c r="BH466" s="168"/>
      <c r="BI466" s="168"/>
      <c r="BJ466" s="168"/>
      <c r="BK466" s="168"/>
      <c r="BL466" s="168"/>
      <c r="BM466" s="168"/>
      <c r="BN466" s="168"/>
      <c r="BO466" s="168"/>
      <c r="BP466" s="168"/>
      <c r="BQ466" s="168"/>
      <c r="BR466" s="168"/>
      <c r="BS466" s="168"/>
      <c r="BT466" s="168"/>
      <c r="BU466" s="168"/>
      <c r="BV466" s="168"/>
      <c r="BW466" s="168"/>
      <c r="BX466" s="168"/>
      <c r="BY466" s="168"/>
      <c r="BZ466" s="168"/>
      <c r="CA466" s="168"/>
      <c r="CB466" s="168"/>
      <c r="CC466" s="168"/>
    </row>
    <row r="467" spans="2:81" ht="7.5" customHeight="1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</row>
    <row r="468" spans="2:81" ht="7.5" customHeight="1">
      <c r="B468" s="146"/>
      <c r="C468" s="146"/>
      <c r="D468" s="146"/>
      <c r="E468" s="146"/>
      <c r="F468" s="146"/>
      <c r="G468" s="144"/>
      <c r="H468" s="144"/>
      <c r="I468" s="144"/>
      <c r="J468" s="35"/>
      <c r="K468" s="35"/>
      <c r="L468" s="42"/>
      <c r="M468" s="35"/>
      <c r="N468" s="146"/>
      <c r="O468" s="146"/>
      <c r="P468" s="146"/>
      <c r="Q468" s="146"/>
      <c r="R468" s="146"/>
      <c r="S468" s="144"/>
      <c r="T468" s="144"/>
      <c r="U468" s="144"/>
      <c r="V468" s="146"/>
      <c r="W468" s="146"/>
      <c r="X468" s="146"/>
      <c r="Y468" s="146"/>
      <c r="Z468" s="146"/>
      <c r="AA468" s="144"/>
      <c r="AB468" s="144"/>
      <c r="AC468" s="144"/>
      <c r="AD468" s="35"/>
      <c r="AE468" s="35"/>
      <c r="AF468" s="42"/>
      <c r="AG468" s="35"/>
      <c r="AH468" s="146"/>
      <c r="AI468" s="146"/>
      <c r="AJ468" s="146"/>
      <c r="AK468" s="146"/>
      <c r="AL468" s="146"/>
      <c r="AM468" s="144"/>
      <c r="AN468" s="144"/>
      <c r="AO468" s="144"/>
      <c r="AP468" s="146"/>
      <c r="AQ468" s="146"/>
      <c r="AR468" s="146"/>
      <c r="AS468" s="146"/>
      <c r="AT468" s="146"/>
      <c r="AU468" s="144"/>
      <c r="AV468" s="144"/>
      <c r="AW468" s="144"/>
      <c r="AX468" s="35"/>
      <c r="AY468" s="35"/>
      <c r="AZ468" s="42"/>
      <c r="BA468" s="35"/>
      <c r="BB468" s="146"/>
      <c r="BC468" s="146"/>
      <c r="BD468" s="146"/>
      <c r="BE468" s="146"/>
      <c r="BF468" s="146"/>
      <c r="BG468" s="144"/>
      <c r="BH468" s="144"/>
      <c r="BI468" s="144"/>
      <c r="BJ468" s="146"/>
      <c r="BK468" s="146"/>
      <c r="BL468" s="146"/>
      <c r="BM468" s="146"/>
      <c r="BN468" s="146"/>
      <c r="BO468" s="144"/>
      <c r="BP468" s="144"/>
      <c r="BQ468" s="144"/>
      <c r="BR468" s="35"/>
      <c r="BS468" s="35"/>
      <c r="BT468" s="42"/>
      <c r="BU468" s="35"/>
      <c r="BV468" s="146"/>
      <c r="BW468" s="146"/>
      <c r="BX468" s="146"/>
      <c r="BY468" s="146"/>
      <c r="BZ468" s="146"/>
      <c r="CA468" s="144"/>
      <c r="CB468" s="144"/>
      <c r="CC468" s="144"/>
    </row>
    <row r="469" spans="2:81" ht="7.5" customHeight="1">
      <c r="B469" s="146"/>
      <c r="C469" s="146"/>
      <c r="D469" s="146"/>
      <c r="E469" s="146"/>
      <c r="F469" s="146"/>
      <c r="G469" s="144"/>
      <c r="H469" s="144"/>
      <c r="I469" s="144"/>
      <c r="J469" s="35"/>
      <c r="K469" s="35"/>
      <c r="L469" s="35"/>
      <c r="M469" s="35"/>
      <c r="N469" s="146"/>
      <c r="O469" s="146"/>
      <c r="P469" s="146"/>
      <c r="Q469" s="146"/>
      <c r="R469" s="146"/>
      <c r="S469" s="144"/>
      <c r="T469" s="144"/>
      <c r="U469" s="144"/>
      <c r="V469" s="146"/>
      <c r="W469" s="146"/>
      <c r="X469" s="146"/>
      <c r="Y469" s="146"/>
      <c r="Z469" s="146"/>
      <c r="AA469" s="144"/>
      <c r="AB469" s="144"/>
      <c r="AC469" s="144"/>
      <c r="AD469" s="35"/>
      <c r="AE469" s="35"/>
      <c r="AF469" s="35"/>
      <c r="AG469" s="35"/>
      <c r="AH469" s="146"/>
      <c r="AI469" s="146"/>
      <c r="AJ469" s="146"/>
      <c r="AK469" s="146"/>
      <c r="AL469" s="146"/>
      <c r="AM469" s="144"/>
      <c r="AN469" s="144"/>
      <c r="AO469" s="144"/>
      <c r="AP469" s="146"/>
      <c r="AQ469" s="146"/>
      <c r="AR469" s="146"/>
      <c r="AS469" s="146"/>
      <c r="AT469" s="146"/>
      <c r="AU469" s="144"/>
      <c r="AV469" s="144"/>
      <c r="AW469" s="144"/>
      <c r="AX469" s="35"/>
      <c r="AY469" s="35"/>
      <c r="AZ469" s="35"/>
      <c r="BA469" s="35"/>
      <c r="BB469" s="146"/>
      <c r="BC469" s="146"/>
      <c r="BD469" s="146"/>
      <c r="BE469" s="146"/>
      <c r="BF469" s="146"/>
      <c r="BG469" s="144"/>
      <c r="BH469" s="144"/>
      <c r="BI469" s="144"/>
      <c r="BJ469" s="146"/>
      <c r="BK469" s="146"/>
      <c r="BL469" s="146"/>
      <c r="BM469" s="146"/>
      <c r="BN469" s="146"/>
      <c r="BO469" s="144"/>
      <c r="BP469" s="144"/>
      <c r="BQ469" s="144"/>
      <c r="BR469" s="35"/>
      <c r="BS469" s="35"/>
      <c r="BT469" s="35"/>
      <c r="BU469" s="35"/>
      <c r="BV469" s="146"/>
      <c r="BW469" s="146"/>
      <c r="BX469" s="146"/>
      <c r="BY469" s="146"/>
      <c r="BZ469" s="146"/>
      <c r="CA469" s="144"/>
      <c r="CB469" s="144"/>
      <c r="CC469" s="144"/>
    </row>
    <row r="470" spans="2:81" ht="7.5" customHeight="1">
      <c r="B470" s="36"/>
      <c r="C470" s="36"/>
      <c r="D470" s="36"/>
      <c r="E470" s="36"/>
      <c r="F470" s="36"/>
      <c r="G470" s="36"/>
      <c r="H470" s="36"/>
      <c r="I470" s="36"/>
      <c r="J470" s="37"/>
      <c r="K470" s="37"/>
      <c r="L470" s="37"/>
      <c r="M470" s="37"/>
      <c r="N470" s="36"/>
      <c r="O470" s="36"/>
      <c r="P470" s="38"/>
      <c r="Q470" s="38"/>
      <c r="R470" s="38"/>
      <c r="S470" s="38"/>
      <c r="T470" s="38"/>
      <c r="U470" s="38"/>
      <c r="V470" s="36"/>
      <c r="W470" s="36"/>
      <c r="X470" s="36"/>
      <c r="Y470" s="36"/>
      <c r="Z470" s="36"/>
      <c r="AA470" s="36"/>
      <c r="AB470" s="36"/>
      <c r="AC470" s="36"/>
      <c r="AD470" s="37"/>
      <c r="AE470" s="37"/>
      <c r="AF470" s="37"/>
      <c r="AG470" s="37"/>
      <c r="AH470" s="36"/>
      <c r="AI470" s="36"/>
      <c r="AJ470" s="38"/>
      <c r="AK470" s="38"/>
      <c r="AL470" s="38"/>
      <c r="AM470" s="38"/>
      <c r="AN470" s="38"/>
      <c r="AO470" s="38"/>
      <c r="AP470" s="36"/>
      <c r="AQ470" s="36"/>
      <c r="AR470" s="36"/>
      <c r="AS470" s="36"/>
      <c r="AT470" s="36"/>
      <c r="AU470" s="36"/>
      <c r="AV470" s="36"/>
      <c r="AW470" s="36"/>
      <c r="AX470" s="37"/>
      <c r="AY470" s="37"/>
      <c r="AZ470" s="37"/>
      <c r="BA470" s="37"/>
      <c r="BB470" s="36"/>
      <c r="BC470" s="36"/>
      <c r="BD470" s="38"/>
      <c r="BE470" s="38"/>
      <c r="BF470" s="38"/>
      <c r="BG470" s="38"/>
      <c r="BH470" s="38"/>
      <c r="BI470" s="38"/>
      <c r="BJ470" s="36"/>
      <c r="BK470" s="36"/>
      <c r="BL470" s="36"/>
      <c r="BM470" s="36"/>
      <c r="BN470" s="36"/>
      <c r="BO470" s="36"/>
      <c r="BP470" s="36"/>
      <c r="BQ470" s="36"/>
      <c r="BR470" s="37"/>
      <c r="BS470" s="37"/>
      <c r="BT470" s="37"/>
      <c r="BU470" s="37"/>
      <c r="BV470" s="36"/>
      <c r="BW470" s="36"/>
      <c r="BX470" s="38"/>
      <c r="BY470" s="38"/>
      <c r="BZ470" s="38"/>
      <c r="CA470" s="38"/>
      <c r="CB470" s="38"/>
      <c r="CC470" s="38"/>
    </row>
    <row r="471" spans="2:81" ht="7.5" customHeight="1">
      <c r="B471" s="36"/>
      <c r="C471" s="36"/>
      <c r="D471" s="36"/>
      <c r="E471" s="36"/>
      <c r="F471" s="36"/>
      <c r="G471" s="36"/>
      <c r="H471" s="153"/>
      <c r="I471" s="153"/>
      <c r="J471" s="153"/>
      <c r="K471" s="155"/>
      <c r="L471" s="155"/>
      <c r="M471" s="153"/>
      <c r="N471" s="153"/>
      <c r="O471" s="153"/>
      <c r="P471" s="38"/>
      <c r="Q471" s="38"/>
      <c r="R471" s="38"/>
      <c r="S471" s="38"/>
      <c r="T471" s="38"/>
      <c r="U471" s="38"/>
      <c r="V471" s="36"/>
      <c r="W471" s="36"/>
      <c r="X471" s="36"/>
      <c r="Y471" s="36"/>
      <c r="Z471" s="36"/>
      <c r="AA471" s="36"/>
      <c r="AB471" s="153"/>
      <c r="AC471" s="153"/>
      <c r="AD471" s="153"/>
      <c r="AE471" s="155"/>
      <c r="AF471" s="155"/>
      <c r="AG471" s="153"/>
      <c r="AH471" s="153"/>
      <c r="AI471" s="153"/>
      <c r="AJ471" s="38"/>
      <c r="AK471" s="38"/>
      <c r="AL471" s="38"/>
      <c r="AM471" s="38"/>
      <c r="AN471" s="38"/>
      <c r="AO471" s="38"/>
      <c r="AP471" s="36"/>
      <c r="AQ471" s="36"/>
      <c r="AR471" s="36"/>
      <c r="AS471" s="36"/>
      <c r="AT471" s="36"/>
      <c r="AU471" s="36"/>
      <c r="AV471" s="153"/>
      <c r="AW471" s="153"/>
      <c r="AX471" s="153"/>
      <c r="AY471" s="155"/>
      <c r="AZ471" s="155"/>
      <c r="BA471" s="153"/>
      <c r="BB471" s="153"/>
      <c r="BC471" s="153"/>
      <c r="BD471" s="38"/>
      <c r="BE471" s="38"/>
      <c r="BF471" s="38"/>
      <c r="BG471" s="38"/>
      <c r="BH471" s="38"/>
      <c r="BI471" s="38"/>
      <c r="BJ471" s="36"/>
      <c r="BK471" s="36"/>
      <c r="BL471" s="36"/>
      <c r="BM471" s="36"/>
      <c r="BN471" s="36"/>
      <c r="BO471" s="36"/>
      <c r="BP471" s="153"/>
      <c r="BQ471" s="153"/>
      <c r="BR471" s="153"/>
      <c r="BS471" s="155"/>
      <c r="BT471" s="155"/>
      <c r="BU471" s="153"/>
      <c r="BV471" s="153"/>
      <c r="BW471" s="153"/>
      <c r="BX471" s="38"/>
      <c r="BY471" s="38"/>
      <c r="BZ471" s="38"/>
      <c r="CA471" s="38"/>
      <c r="CB471" s="38"/>
      <c r="CC471" s="38"/>
    </row>
    <row r="472" spans="2:81" ht="7.5" customHeight="1">
      <c r="B472" s="39"/>
      <c r="C472" s="39"/>
      <c r="D472" s="39"/>
      <c r="E472" s="39"/>
      <c r="F472" s="39"/>
      <c r="G472" s="39"/>
      <c r="H472" s="153"/>
      <c r="I472" s="153"/>
      <c r="J472" s="153"/>
      <c r="K472" s="155"/>
      <c r="L472" s="155"/>
      <c r="M472" s="153"/>
      <c r="N472" s="153"/>
      <c r="O472" s="153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153"/>
      <c r="AC472" s="153"/>
      <c r="AD472" s="153"/>
      <c r="AE472" s="155"/>
      <c r="AF472" s="155"/>
      <c r="AG472" s="153"/>
      <c r="AH472" s="153"/>
      <c r="AI472" s="153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153"/>
      <c r="AW472" s="153"/>
      <c r="AX472" s="153"/>
      <c r="AY472" s="155"/>
      <c r="AZ472" s="155"/>
      <c r="BA472" s="153"/>
      <c r="BB472" s="153"/>
      <c r="BC472" s="153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153"/>
      <c r="BQ472" s="153"/>
      <c r="BR472" s="153"/>
      <c r="BS472" s="155"/>
      <c r="BT472" s="155"/>
      <c r="BU472" s="153"/>
      <c r="BV472" s="153"/>
      <c r="BW472" s="153"/>
      <c r="BX472" s="39"/>
      <c r="BY472" s="39"/>
      <c r="BZ472" s="39"/>
      <c r="CA472" s="39"/>
      <c r="CB472" s="39"/>
      <c r="CC472" s="39"/>
    </row>
    <row r="473" spans="2:81" ht="7.5" customHeight="1">
      <c r="B473" s="39"/>
      <c r="C473" s="39"/>
      <c r="D473" s="39"/>
      <c r="E473" s="39"/>
      <c r="F473" s="39"/>
      <c r="G473" s="39"/>
      <c r="H473" s="39"/>
      <c r="I473" s="39"/>
      <c r="J473" s="39"/>
      <c r="K473" s="36"/>
      <c r="L473" s="36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6"/>
      <c r="AF473" s="36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6"/>
      <c r="AZ473" s="36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6"/>
      <c r="BT473" s="36"/>
      <c r="BU473" s="39"/>
      <c r="BV473" s="39"/>
      <c r="BW473" s="39"/>
      <c r="BX473" s="39"/>
      <c r="BY473" s="39"/>
      <c r="BZ473" s="39"/>
      <c r="CA473" s="39"/>
      <c r="CB473" s="39"/>
      <c r="CC473" s="39"/>
    </row>
    <row r="474" spans="2:81" ht="7.5" customHeight="1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</row>
    <row r="475" spans="2:81" ht="7.5" customHeight="1">
      <c r="B475" s="143"/>
      <c r="C475" s="143"/>
      <c r="D475" s="143"/>
      <c r="E475" s="143"/>
      <c r="F475" s="143"/>
      <c r="G475" s="143"/>
      <c r="H475" s="143"/>
      <c r="I475" s="143"/>
      <c r="J475" s="143"/>
      <c r="K475" s="59"/>
      <c r="L475" s="59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59"/>
      <c r="AF475" s="59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59"/>
      <c r="AZ475" s="59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59"/>
      <c r="BS475" s="59"/>
      <c r="BT475" s="59"/>
      <c r="BU475" s="143"/>
      <c r="BV475" s="143"/>
      <c r="BW475" s="143"/>
      <c r="BX475" s="143"/>
      <c r="BY475" s="143"/>
      <c r="BZ475" s="143"/>
      <c r="CA475" s="143"/>
      <c r="CB475" s="143"/>
      <c r="CC475" s="143"/>
    </row>
    <row r="476" spans="2:81" ht="7.5" customHeight="1">
      <c r="B476" s="143"/>
      <c r="C476" s="143"/>
      <c r="D476" s="143"/>
      <c r="E476" s="143"/>
      <c r="F476" s="143"/>
      <c r="G476" s="143"/>
      <c r="H476" s="143"/>
      <c r="I476" s="143"/>
      <c r="J476" s="143"/>
      <c r="K476" s="59"/>
      <c r="L476" s="59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59"/>
      <c r="AF476" s="59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59"/>
      <c r="AZ476" s="59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59"/>
      <c r="BS476" s="59"/>
      <c r="BT476" s="59"/>
      <c r="BU476" s="143"/>
      <c r="BV476" s="143"/>
      <c r="BW476" s="143"/>
      <c r="BX476" s="143"/>
      <c r="BY476" s="143"/>
      <c r="BZ476" s="143"/>
      <c r="CA476" s="143"/>
      <c r="CB476" s="143"/>
      <c r="CC476" s="143"/>
    </row>
    <row r="477" spans="2:81" ht="7.5" customHeight="1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</row>
    <row r="478" spans="2:81" ht="7.5" customHeight="1">
      <c r="B478" s="137"/>
      <c r="C478" s="137"/>
      <c r="D478" s="137"/>
      <c r="E478" s="137"/>
      <c r="F478" s="137"/>
      <c r="G478" s="137"/>
      <c r="H478" s="137"/>
      <c r="I478" s="137"/>
      <c r="J478" s="137"/>
      <c r="K478" s="152"/>
      <c r="L478" s="152"/>
      <c r="M478" s="129"/>
      <c r="N478" s="129"/>
      <c r="O478" s="129"/>
      <c r="P478" s="129"/>
      <c r="Q478" s="129"/>
      <c r="R478" s="129"/>
      <c r="S478" s="129"/>
      <c r="T478" s="129"/>
      <c r="U478" s="129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52"/>
      <c r="AF478" s="152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52"/>
      <c r="AZ478" s="152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52"/>
      <c r="BT478" s="152"/>
      <c r="BU478" s="129"/>
      <c r="BV478" s="129"/>
      <c r="BW478" s="129"/>
      <c r="BX478" s="129"/>
      <c r="BY478" s="129"/>
      <c r="BZ478" s="129"/>
      <c r="CA478" s="129"/>
      <c r="CB478" s="129"/>
      <c r="CC478" s="129"/>
    </row>
    <row r="479" spans="2:81" ht="7.5" customHeight="1">
      <c r="B479" s="137"/>
      <c r="C479" s="137"/>
      <c r="D479" s="137"/>
      <c r="E479" s="137"/>
      <c r="F479" s="137"/>
      <c r="G479" s="137"/>
      <c r="H479" s="137"/>
      <c r="I479" s="137"/>
      <c r="J479" s="137"/>
      <c r="K479" s="152"/>
      <c r="L479" s="152"/>
      <c r="M479" s="129"/>
      <c r="N479" s="129"/>
      <c r="O479" s="129"/>
      <c r="P479" s="129"/>
      <c r="Q479" s="129"/>
      <c r="R479" s="129"/>
      <c r="S479" s="129"/>
      <c r="T479" s="129"/>
      <c r="U479" s="129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52"/>
      <c r="AF479" s="152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52"/>
      <c r="AZ479" s="152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52"/>
      <c r="BT479" s="152"/>
      <c r="BU479" s="129"/>
      <c r="BV479" s="129"/>
      <c r="BW479" s="129"/>
      <c r="BX479" s="129"/>
      <c r="BY479" s="129"/>
      <c r="BZ479" s="129"/>
      <c r="CA479" s="129"/>
      <c r="CB479" s="129"/>
      <c r="CC479" s="129"/>
    </row>
    <row r="480" spans="2:81" ht="7.5" customHeight="1">
      <c r="B480" s="137"/>
      <c r="C480" s="137"/>
      <c r="D480" s="137"/>
      <c r="E480" s="137"/>
      <c r="F480" s="137"/>
      <c r="G480" s="137"/>
      <c r="H480" s="137"/>
      <c r="I480" s="137"/>
      <c r="J480" s="137"/>
      <c r="K480" s="152"/>
      <c r="L480" s="152"/>
      <c r="M480" s="129"/>
      <c r="N480" s="129"/>
      <c r="O480" s="129"/>
      <c r="P480" s="129"/>
      <c r="Q480" s="129"/>
      <c r="R480" s="129"/>
      <c r="S480" s="129"/>
      <c r="T480" s="129"/>
      <c r="U480" s="129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52"/>
      <c r="AF480" s="152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52"/>
      <c r="AZ480" s="152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52"/>
      <c r="BT480" s="152"/>
      <c r="BU480" s="129"/>
      <c r="BV480" s="129"/>
      <c r="BW480" s="129"/>
      <c r="BX480" s="129"/>
      <c r="BY480" s="129"/>
      <c r="BZ480" s="129"/>
      <c r="CA480" s="129"/>
      <c r="CB480" s="129"/>
      <c r="CC480" s="129"/>
    </row>
    <row r="481" spans="2:81" ht="7.5" customHeight="1">
      <c r="B481" s="129"/>
      <c r="C481" s="129"/>
      <c r="D481" s="129"/>
      <c r="E481" s="129"/>
      <c r="F481" s="129"/>
      <c r="G481" s="129"/>
      <c r="H481" s="129"/>
      <c r="I481" s="129"/>
      <c r="J481" s="129"/>
      <c r="K481" s="152"/>
      <c r="L481" s="152"/>
      <c r="M481" s="137"/>
      <c r="N481" s="137"/>
      <c r="O481" s="137"/>
      <c r="P481" s="137"/>
      <c r="Q481" s="137"/>
      <c r="R481" s="137"/>
      <c r="S481" s="137"/>
      <c r="T481" s="137"/>
      <c r="U481" s="137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52"/>
      <c r="AF481" s="152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52"/>
      <c r="AZ481" s="152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29"/>
      <c r="BK481" s="129"/>
      <c r="BL481" s="129"/>
      <c r="BM481" s="129"/>
      <c r="BN481" s="129"/>
      <c r="BO481" s="129"/>
      <c r="BP481" s="129"/>
      <c r="BQ481" s="129"/>
      <c r="BR481" s="129"/>
      <c r="BS481" s="152"/>
      <c r="BT481" s="152"/>
      <c r="BU481" s="137"/>
      <c r="BV481" s="137"/>
      <c r="BW481" s="137"/>
      <c r="BX481" s="137"/>
      <c r="BY481" s="137"/>
      <c r="BZ481" s="137"/>
      <c r="CA481" s="137"/>
      <c r="CB481" s="137"/>
      <c r="CC481" s="137"/>
    </row>
    <row r="482" spans="2:81" ht="7.5" customHeight="1">
      <c r="B482" s="129"/>
      <c r="C482" s="129"/>
      <c r="D482" s="129"/>
      <c r="E482" s="129"/>
      <c r="F482" s="129"/>
      <c r="G482" s="129"/>
      <c r="H482" s="129"/>
      <c r="I482" s="129"/>
      <c r="J482" s="129"/>
      <c r="K482" s="152"/>
      <c r="L482" s="152"/>
      <c r="M482" s="137"/>
      <c r="N482" s="137"/>
      <c r="O482" s="137"/>
      <c r="P482" s="137"/>
      <c r="Q482" s="137"/>
      <c r="R482" s="137"/>
      <c r="S482" s="137"/>
      <c r="T482" s="137"/>
      <c r="U482" s="137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52"/>
      <c r="AF482" s="152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52"/>
      <c r="AZ482" s="152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52"/>
      <c r="BT482" s="152"/>
      <c r="BU482" s="137"/>
      <c r="BV482" s="137"/>
      <c r="BW482" s="137"/>
      <c r="BX482" s="137"/>
      <c r="BY482" s="137"/>
      <c r="BZ482" s="137"/>
      <c r="CA482" s="137"/>
      <c r="CB482" s="137"/>
      <c r="CC482" s="137"/>
    </row>
    <row r="483" spans="2:81" ht="7.5" customHeight="1">
      <c r="B483" s="129"/>
      <c r="C483" s="129"/>
      <c r="D483" s="129"/>
      <c r="E483" s="129"/>
      <c r="F483" s="129"/>
      <c r="G483" s="129"/>
      <c r="H483" s="129"/>
      <c r="I483" s="129"/>
      <c r="J483" s="129"/>
      <c r="K483" s="152"/>
      <c r="L483" s="152"/>
      <c r="M483" s="137"/>
      <c r="N483" s="137"/>
      <c r="O483" s="137"/>
      <c r="P483" s="137"/>
      <c r="Q483" s="137"/>
      <c r="R483" s="137"/>
      <c r="S483" s="137"/>
      <c r="T483" s="137"/>
      <c r="U483" s="137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52"/>
      <c r="AF483" s="152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52"/>
      <c r="AZ483" s="152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29"/>
      <c r="BK483" s="129"/>
      <c r="BL483" s="129"/>
      <c r="BM483" s="129"/>
      <c r="BN483" s="129"/>
      <c r="BO483" s="129"/>
      <c r="BP483" s="129"/>
      <c r="BQ483" s="129"/>
      <c r="BR483" s="129"/>
      <c r="BS483" s="152"/>
      <c r="BT483" s="152"/>
      <c r="BU483" s="137"/>
      <c r="BV483" s="137"/>
      <c r="BW483" s="137"/>
      <c r="BX483" s="137"/>
      <c r="BY483" s="137"/>
      <c r="BZ483" s="137"/>
      <c r="CA483" s="137"/>
      <c r="CB483" s="137"/>
      <c r="CC483" s="137"/>
    </row>
    <row r="484" spans="2:81" ht="7.5" customHeight="1">
      <c r="B484" s="137"/>
      <c r="C484" s="137"/>
      <c r="D484" s="137"/>
      <c r="E484" s="137"/>
      <c r="F484" s="137"/>
      <c r="G484" s="137"/>
      <c r="H484" s="137"/>
      <c r="I484" s="137"/>
      <c r="J484" s="137"/>
      <c r="K484" s="152"/>
      <c r="L484" s="152"/>
      <c r="M484" s="129"/>
      <c r="N484" s="129"/>
      <c r="O484" s="129"/>
      <c r="P484" s="129"/>
      <c r="Q484" s="129"/>
      <c r="R484" s="129"/>
      <c r="S484" s="129"/>
      <c r="T484" s="129"/>
      <c r="U484" s="129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52"/>
      <c r="AF484" s="152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52"/>
      <c r="AZ484" s="152"/>
      <c r="BA484" s="129"/>
      <c r="BB484" s="129"/>
      <c r="BC484" s="129"/>
      <c r="BD484" s="129"/>
      <c r="BE484" s="129"/>
      <c r="BF484" s="129"/>
      <c r="BG484" s="129"/>
      <c r="BH484" s="129"/>
      <c r="BI484" s="129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52"/>
      <c r="BT484" s="152"/>
      <c r="BU484" s="129"/>
      <c r="BV484" s="129"/>
      <c r="BW484" s="129"/>
      <c r="BX484" s="129"/>
      <c r="BY484" s="129"/>
      <c r="BZ484" s="129"/>
      <c r="CA484" s="129"/>
      <c r="CB484" s="129"/>
      <c r="CC484" s="129"/>
    </row>
    <row r="485" spans="2:81" ht="7.5" customHeight="1">
      <c r="B485" s="137"/>
      <c r="C485" s="137"/>
      <c r="D485" s="137"/>
      <c r="E485" s="137"/>
      <c r="F485" s="137"/>
      <c r="G485" s="137"/>
      <c r="H485" s="137"/>
      <c r="I485" s="137"/>
      <c r="J485" s="137"/>
      <c r="K485" s="152"/>
      <c r="L485" s="152"/>
      <c r="M485" s="129"/>
      <c r="N485" s="129"/>
      <c r="O485" s="129"/>
      <c r="P485" s="129"/>
      <c r="Q485" s="129"/>
      <c r="R485" s="129"/>
      <c r="S485" s="129"/>
      <c r="T485" s="129"/>
      <c r="U485" s="129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52"/>
      <c r="AF485" s="152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52"/>
      <c r="AZ485" s="152"/>
      <c r="BA485" s="129"/>
      <c r="BB485" s="129"/>
      <c r="BC485" s="129"/>
      <c r="BD485" s="129"/>
      <c r="BE485" s="129"/>
      <c r="BF485" s="129"/>
      <c r="BG485" s="129"/>
      <c r="BH485" s="129"/>
      <c r="BI485" s="129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52"/>
      <c r="BT485" s="152"/>
      <c r="BU485" s="129"/>
      <c r="BV485" s="129"/>
      <c r="BW485" s="129"/>
      <c r="BX485" s="129"/>
      <c r="BY485" s="129"/>
      <c r="BZ485" s="129"/>
      <c r="CA485" s="129"/>
      <c r="CB485" s="129"/>
      <c r="CC485" s="129"/>
    </row>
    <row r="486" spans="2:81" ht="7.5" customHeight="1">
      <c r="B486" s="137"/>
      <c r="C486" s="137"/>
      <c r="D486" s="137"/>
      <c r="E486" s="137"/>
      <c r="F486" s="137"/>
      <c r="G486" s="137"/>
      <c r="H486" s="137"/>
      <c r="I486" s="137"/>
      <c r="J486" s="137"/>
      <c r="K486" s="152"/>
      <c r="L486" s="152"/>
      <c r="M486" s="129"/>
      <c r="N486" s="129"/>
      <c r="O486" s="129"/>
      <c r="P486" s="129"/>
      <c r="Q486" s="129"/>
      <c r="R486" s="129"/>
      <c r="S486" s="129"/>
      <c r="T486" s="129"/>
      <c r="U486" s="129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52"/>
      <c r="AF486" s="152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52"/>
      <c r="AZ486" s="152"/>
      <c r="BA486" s="129"/>
      <c r="BB486" s="129"/>
      <c r="BC486" s="129"/>
      <c r="BD486" s="129"/>
      <c r="BE486" s="129"/>
      <c r="BF486" s="129"/>
      <c r="BG486" s="129"/>
      <c r="BH486" s="129"/>
      <c r="BI486" s="129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52"/>
      <c r="BT486" s="152"/>
      <c r="BU486" s="129"/>
      <c r="BV486" s="129"/>
      <c r="BW486" s="129"/>
      <c r="BX486" s="129"/>
      <c r="BY486" s="129"/>
      <c r="BZ486" s="129"/>
      <c r="CA486" s="129"/>
      <c r="CB486" s="129"/>
      <c r="CC486" s="129"/>
    </row>
    <row r="487" spans="2:81" ht="7.5" customHeight="1">
      <c r="B487" s="129"/>
      <c r="C487" s="129"/>
      <c r="D487" s="129"/>
      <c r="E487" s="129"/>
      <c r="F487" s="129"/>
      <c r="G487" s="129"/>
      <c r="H487" s="129"/>
      <c r="I487" s="129"/>
      <c r="J487" s="129"/>
      <c r="K487" s="152"/>
      <c r="L487" s="152"/>
      <c r="M487" s="137"/>
      <c r="N487" s="137"/>
      <c r="O487" s="137"/>
      <c r="P487" s="137"/>
      <c r="Q487" s="137"/>
      <c r="R487" s="137"/>
      <c r="S487" s="137"/>
      <c r="T487" s="137"/>
      <c r="U487" s="137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52"/>
      <c r="AF487" s="152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29"/>
      <c r="AQ487" s="129"/>
      <c r="AR487" s="129"/>
      <c r="AS487" s="129"/>
      <c r="AT487" s="129"/>
      <c r="AU487" s="129"/>
      <c r="AV487" s="129"/>
      <c r="AW487" s="129"/>
      <c r="AX487" s="129"/>
      <c r="AY487" s="152"/>
      <c r="AZ487" s="152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29"/>
      <c r="BK487" s="129"/>
      <c r="BL487" s="129"/>
      <c r="BM487" s="129"/>
      <c r="BN487" s="129"/>
      <c r="BO487" s="129"/>
      <c r="BP487" s="129"/>
      <c r="BQ487" s="129"/>
      <c r="BR487" s="129"/>
      <c r="BS487" s="152"/>
      <c r="BT487" s="152"/>
      <c r="BU487" s="137"/>
      <c r="BV487" s="137"/>
      <c r="BW487" s="137"/>
      <c r="BX487" s="137"/>
      <c r="BY487" s="137"/>
      <c r="BZ487" s="137"/>
      <c r="CA487" s="137"/>
      <c r="CB487" s="137"/>
      <c r="CC487" s="137"/>
    </row>
    <row r="488" spans="2:81" ht="7.5" customHeight="1">
      <c r="B488" s="129"/>
      <c r="C488" s="129"/>
      <c r="D488" s="129"/>
      <c r="E488" s="129"/>
      <c r="F488" s="129"/>
      <c r="G488" s="129"/>
      <c r="H488" s="129"/>
      <c r="I488" s="129"/>
      <c r="J488" s="129"/>
      <c r="K488" s="152"/>
      <c r="L488" s="152"/>
      <c r="M488" s="137"/>
      <c r="N488" s="137"/>
      <c r="O488" s="137"/>
      <c r="P488" s="137"/>
      <c r="Q488" s="137"/>
      <c r="R488" s="137"/>
      <c r="S488" s="137"/>
      <c r="T488" s="137"/>
      <c r="U488" s="137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52"/>
      <c r="AF488" s="152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52"/>
      <c r="AZ488" s="152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29"/>
      <c r="BK488" s="129"/>
      <c r="BL488" s="129"/>
      <c r="BM488" s="129"/>
      <c r="BN488" s="129"/>
      <c r="BO488" s="129"/>
      <c r="BP488" s="129"/>
      <c r="BQ488" s="129"/>
      <c r="BR488" s="129"/>
      <c r="BS488" s="152"/>
      <c r="BT488" s="152"/>
      <c r="BU488" s="137"/>
      <c r="BV488" s="137"/>
      <c r="BW488" s="137"/>
      <c r="BX488" s="137"/>
      <c r="BY488" s="137"/>
      <c r="BZ488" s="137"/>
      <c r="CA488" s="137"/>
      <c r="CB488" s="137"/>
      <c r="CC488" s="137"/>
    </row>
    <row r="489" spans="2:81" ht="7.5" customHeight="1">
      <c r="B489" s="129"/>
      <c r="C489" s="129"/>
      <c r="D489" s="129"/>
      <c r="E489" s="129"/>
      <c r="F489" s="129"/>
      <c r="G489" s="129"/>
      <c r="H489" s="129"/>
      <c r="I489" s="129"/>
      <c r="J489" s="129"/>
      <c r="K489" s="152"/>
      <c r="L489" s="152"/>
      <c r="M489" s="137"/>
      <c r="N489" s="137"/>
      <c r="O489" s="137"/>
      <c r="P489" s="137"/>
      <c r="Q489" s="137"/>
      <c r="R489" s="137"/>
      <c r="S489" s="137"/>
      <c r="T489" s="137"/>
      <c r="U489" s="137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52"/>
      <c r="AF489" s="152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52"/>
      <c r="AZ489" s="152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29"/>
      <c r="BK489" s="129"/>
      <c r="BL489" s="129"/>
      <c r="BM489" s="129"/>
      <c r="BN489" s="129"/>
      <c r="BO489" s="129"/>
      <c r="BP489" s="129"/>
      <c r="BQ489" s="129"/>
      <c r="BR489" s="129"/>
      <c r="BS489" s="152"/>
      <c r="BT489" s="152"/>
      <c r="BU489" s="137"/>
      <c r="BV489" s="137"/>
      <c r="BW489" s="137"/>
      <c r="BX489" s="137"/>
      <c r="BY489" s="137"/>
      <c r="BZ489" s="137"/>
      <c r="CA489" s="137"/>
      <c r="CB489" s="137"/>
      <c r="CC489" s="137"/>
    </row>
    <row r="490" spans="2:81" ht="7.5" customHeight="1">
      <c r="B490" s="137"/>
      <c r="C490" s="137"/>
      <c r="D490" s="137"/>
      <c r="E490" s="137"/>
      <c r="F490" s="137"/>
      <c r="G490" s="137"/>
      <c r="H490" s="137"/>
      <c r="I490" s="137"/>
      <c r="J490" s="137"/>
      <c r="K490" s="152"/>
      <c r="L490" s="152"/>
      <c r="M490" s="129"/>
      <c r="N490" s="129"/>
      <c r="O490" s="129"/>
      <c r="P490" s="129"/>
      <c r="Q490" s="129"/>
      <c r="R490" s="129"/>
      <c r="S490" s="129"/>
      <c r="T490" s="129"/>
      <c r="U490" s="129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52"/>
      <c r="AF490" s="152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52"/>
      <c r="AZ490" s="152"/>
      <c r="BA490" s="129"/>
      <c r="BB490" s="129"/>
      <c r="BC490" s="129"/>
      <c r="BD490" s="129"/>
      <c r="BE490" s="129"/>
      <c r="BF490" s="129"/>
      <c r="BG490" s="129"/>
      <c r="BH490" s="129"/>
      <c r="BI490" s="129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52"/>
      <c r="BT490" s="152"/>
      <c r="BU490" s="129"/>
      <c r="BV490" s="129"/>
      <c r="BW490" s="129"/>
      <c r="BX490" s="129"/>
      <c r="BY490" s="129"/>
      <c r="BZ490" s="129"/>
      <c r="CA490" s="129"/>
      <c r="CB490" s="129"/>
      <c r="CC490" s="129"/>
    </row>
    <row r="491" spans="2:81" ht="7.5" customHeight="1">
      <c r="B491" s="137"/>
      <c r="C491" s="137"/>
      <c r="D491" s="137"/>
      <c r="E491" s="137"/>
      <c r="F491" s="137"/>
      <c r="G491" s="137"/>
      <c r="H491" s="137"/>
      <c r="I491" s="137"/>
      <c r="J491" s="137"/>
      <c r="K491" s="152"/>
      <c r="L491" s="152"/>
      <c r="M491" s="129"/>
      <c r="N491" s="129"/>
      <c r="O491" s="129"/>
      <c r="P491" s="129"/>
      <c r="Q491" s="129"/>
      <c r="R491" s="129"/>
      <c r="S491" s="129"/>
      <c r="T491" s="129"/>
      <c r="U491" s="129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52"/>
      <c r="AF491" s="152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52"/>
      <c r="AZ491" s="152"/>
      <c r="BA491" s="129"/>
      <c r="BB491" s="129"/>
      <c r="BC491" s="129"/>
      <c r="BD491" s="129"/>
      <c r="BE491" s="129"/>
      <c r="BF491" s="129"/>
      <c r="BG491" s="129"/>
      <c r="BH491" s="129"/>
      <c r="BI491" s="129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52"/>
      <c r="BT491" s="152"/>
      <c r="BU491" s="129"/>
      <c r="BV491" s="129"/>
      <c r="BW491" s="129"/>
      <c r="BX491" s="129"/>
      <c r="BY491" s="129"/>
      <c r="BZ491" s="129"/>
      <c r="CA491" s="129"/>
      <c r="CB491" s="129"/>
      <c r="CC491" s="129"/>
    </row>
    <row r="492" spans="2:81" ht="7.5" customHeight="1">
      <c r="B492" s="137"/>
      <c r="C492" s="137"/>
      <c r="D492" s="137"/>
      <c r="E492" s="137"/>
      <c r="F492" s="137"/>
      <c r="G492" s="137"/>
      <c r="H492" s="137"/>
      <c r="I492" s="137"/>
      <c r="J492" s="137"/>
      <c r="K492" s="152"/>
      <c r="L492" s="152"/>
      <c r="M492" s="129"/>
      <c r="N492" s="129"/>
      <c r="O492" s="129"/>
      <c r="P492" s="129"/>
      <c r="Q492" s="129"/>
      <c r="R492" s="129"/>
      <c r="S492" s="129"/>
      <c r="T492" s="129"/>
      <c r="U492" s="129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52"/>
      <c r="AF492" s="152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52"/>
      <c r="AZ492" s="152"/>
      <c r="BA492" s="129"/>
      <c r="BB492" s="129"/>
      <c r="BC492" s="129"/>
      <c r="BD492" s="129"/>
      <c r="BE492" s="129"/>
      <c r="BF492" s="129"/>
      <c r="BG492" s="129"/>
      <c r="BH492" s="129"/>
      <c r="BI492" s="129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52"/>
      <c r="BT492" s="152"/>
      <c r="BU492" s="129"/>
      <c r="BV492" s="129"/>
      <c r="BW492" s="129"/>
      <c r="BX492" s="129"/>
      <c r="BY492" s="129"/>
      <c r="BZ492" s="129"/>
      <c r="CA492" s="129"/>
      <c r="CB492" s="129"/>
      <c r="CC492" s="129"/>
    </row>
    <row r="493" spans="2:81" ht="7.5" customHeight="1">
      <c r="B493" s="134"/>
      <c r="C493" s="134"/>
      <c r="D493" s="134"/>
      <c r="E493" s="134"/>
      <c r="F493" s="134"/>
      <c r="G493" s="134"/>
      <c r="H493" s="134"/>
      <c r="I493" s="134"/>
      <c r="J493" s="134"/>
      <c r="K493" s="128"/>
      <c r="L493" s="128"/>
      <c r="M493" s="129"/>
      <c r="N493" s="129"/>
      <c r="O493" s="129"/>
      <c r="P493" s="129"/>
      <c r="Q493" s="129"/>
      <c r="R493" s="129"/>
      <c r="S493" s="129"/>
      <c r="T493" s="129"/>
      <c r="U493" s="129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28"/>
      <c r="AF493" s="128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28"/>
      <c r="AZ493" s="128"/>
      <c r="BA493" s="129"/>
      <c r="BB493" s="129"/>
      <c r="BC493" s="129"/>
      <c r="BD493" s="129"/>
      <c r="BE493" s="129"/>
      <c r="BF493" s="129"/>
      <c r="BG493" s="129"/>
      <c r="BH493" s="129"/>
      <c r="BI493" s="129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28"/>
      <c r="BT493" s="128"/>
      <c r="BU493" s="129"/>
      <c r="BV493" s="129"/>
      <c r="BW493" s="129"/>
      <c r="BX493" s="129"/>
      <c r="BY493" s="129"/>
      <c r="BZ493" s="129"/>
      <c r="CA493" s="129"/>
      <c r="CB493" s="129"/>
      <c r="CC493" s="129"/>
    </row>
    <row r="494" spans="2:81" ht="7.5" customHeight="1">
      <c r="B494" s="134"/>
      <c r="C494" s="134"/>
      <c r="D494" s="134"/>
      <c r="E494" s="134"/>
      <c r="F494" s="134"/>
      <c r="G494" s="134"/>
      <c r="H494" s="134"/>
      <c r="I494" s="134"/>
      <c r="J494" s="134"/>
      <c r="K494" s="128"/>
      <c r="L494" s="128"/>
      <c r="M494" s="129"/>
      <c r="N494" s="129"/>
      <c r="O494" s="129"/>
      <c r="P494" s="129"/>
      <c r="Q494" s="129"/>
      <c r="R494" s="129"/>
      <c r="S494" s="129"/>
      <c r="T494" s="129"/>
      <c r="U494" s="129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28"/>
      <c r="AF494" s="128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28"/>
      <c r="AZ494" s="128"/>
      <c r="BA494" s="129"/>
      <c r="BB494" s="129"/>
      <c r="BC494" s="129"/>
      <c r="BD494" s="129"/>
      <c r="BE494" s="129"/>
      <c r="BF494" s="129"/>
      <c r="BG494" s="129"/>
      <c r="BH494" s="129"/>
      <c r="BI494" s="129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28"/>
      <c r="BT494" s="128"/>
      <c r="BU494" s="129"/>
      <c r="BV494" s="129"/>
      <c r="BW494" s="129"/>
      <c r="BX494" s="129"/>
      <c r="BY494" s="129"/>
      <c r="BZ494" s="129"/>
      <c r="CA494" s="129"/>
      <c r="CB494" s="129"/>
      <c r="CC494" s="129"/>
    </row>
    <row r="495" spans="2:81" ht="7.5" customHeight="1">
      <c r="B495" s="134"/>
      <c r="C495" s="134"/>
      <c r="D495" s="134"/>
      <c r="E495" s="134"/>
      <c r="F495" s="134"/>
      <c r="G495" s="134"/>
      <c r="H495" s="134"/>
      <c r="I495" s="134"/>
      <c r="J495" s="134"/>
      <c r="K495" s="128"/>
      <c r="L495" s="128"/>
      <c r="M495" s="129"/>
      <c r="N495" s="129"/>
      <c r="O495" s="129"/>
      <c r="P495" s="129"/>
      <c r="Q495" s="129"/>
      <c r="R495" s="129"/>
      <c r="S495" s="129"/>
      <c r="T495" s="129"/>
      <c r="U495" s="129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28"/>
      <c r="AF495" s="128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28"/>
      <c r="AZ495" s="128"/>
      <c r="BA495" s="129"/>
      <c r="BB495" s="129"/>
      <c r="BC495" s="129"/>
      <c r="BD495" s="129"/>
      <c r="BE495" s="129"/>
      <c r="BF495" s="129"/>
      <c r="BG495" s="129"/>
      <c r="BH495" s="129"/>
      <c r="BI495" s="129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28"/>
      <c r="BT495" s="128"/>
      <c r="BU495" s="129"/>
      <c r="BV495" s="129"/>
      <c r="BW495" s="129"/>
      <c r="BX495" s="129"/>
      <c r="BY495" s="129"/>
      <c r="BZ495" s="129"/>
      <c r="CA495" s="129"/>
      <c r="CB495" s="129"/>
      <c r="CC495" s="129"/>
    </row>
    <row r="496" spans="2:81" ht="7.5" customHeight="1">
      <c r="B496" s="134"/>
      <c r="C496" s="134"/>
      <c r="D496" s="134"/>
      <c r="E496" s="134"/>
      <c r="F496" s="134"/>
      <c r="G496" s="134"/>
      <c r="H496" s="134"/>
      <c r="I496" s="134"/>
      <c r="J496" s="134"/>
      <c r="K496" s="128"/>
      <c r="L496" s="128"/>
      <c r="M496" s="129"/>
      <c r="N496" s="129"/>
      <c r="O496" s="129"/>
      <c r="P496" s="129"/>
      <c r="Q496" s="129"/>
      <c r="R496" s="129"/>
      <c r="S496" s="129"/>
      <c r="T496" s="129"/>
      <c r="U496" s="129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28"/>
      <c r="AF496" s="128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28"/>
      <c r="AZ496" s="128"/>
      <c r="BA496" s="129"/>
      <c r="BB496" s="129"/>
      <c r="BC496" s="129"/>
      <c r="BD496" s="129"/>
      <c r="BE496" s="129"/>
      <c r="BF496" s="129"/>
      <c r="BG496" s="129"/>
      <c r="BH496" s="129"/>
      <c r="BI496" s="129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28"/>
      <c r="BT496" s="128"/>
      <c r="BU496" s="129"/>
      <c r="BV496" s="129"/>
      <c r="BW496" s="129"/>
      <c r="BX496" s="129"/>
      <c r="BY496" s="129"/>
      <c r="BZ496" s="129"/>
      <c r="CA496" s="129"/>
      <c r="CB496" s="129"/>
      <c r="CC496" s="129"/>
    </row>
    <row r="497" spans="1:82" ht="7.5" customHeight="1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</row>
    <row r="498" spans="1:82" ht="7.5" customHeight="1">
      <c r="B498" s="127"/>
      <c r="C498" s="127"/>
      <c r="D498" s="127"/>
      <c r="E498" s="127"/>
      <c r="F498" s="127"/>
      <c r="G498" s="127"/>
      <c r="H498" s="43"/>
      <c r="I498" s="43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127"/>
      <c r="W498" s="127"/>
      <c r="X498" s="127"/>
      <c r="Y498" s="127"/>
      <c r="Z498" s="127"/>
      <c r="AA498" s="127"/>
      <c r="AB498" s="43"/>
      <c r="AC498" s="43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127"/>
      <c r="AQ498" s="127"/>
      <c r="AR498" s="127"/>
      <c r="AS498" s="127"/>
      <c r="AT498" s="127"/>
      <c r="AU498" s="127"/>
      <c r="AV498" s="43"/>
      <c r="AW498" s="43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127"/>
      <c r="BK498" s="127"/>
      <c r="BL498" s="127"/>
      <c r="BM498" s="127"/>
      <c r="BN498" s="127"/>
      <c r="BO498" s="127"/>
      <c r="BP498" s="43"/>
      <c r="BQ498" s="43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</row>
    <row r="499" spans="1:82" ht="7.5" customHeight="1">
      <c r="B499" s="127"/>
      <c r="C499" s="127"/>
      <c r="D499" s="127"/>
      <c r="E499" s="127"/>
      <c r="F499" s="127"/>
      <c r="G499" s="127"/>
      <c r="H499" s="43"/>
      <c r="I499" s="43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127"/>
      <c r="W499" s="127"/>
      <c r="X499" s="127"/>
      <c r="Y499" s="127"/>
      <c r="Z499" s="127"/>
      <c r="AA499" s="127"/>
      <c r="AB499" s="43"/>
      <c r="AC499" s="43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127"/>
      <c r="AQ499" s="127"/>
      <c r="AR499" s="127"/>
      <c r="AS499" s="127"/>
      <c r="AT499" s="127"/>
      <c r="AU499" s="127"/>
      <c r="AV499" s="43"/>
      <c r="AW499" s="43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127"/>
      <c r="BK499" s="127"/>
      <c r="BL499" s="127"/>
      <c r="BM499" s="127"/>
      <c r="BN499" s="127"/>
      <c r="BO499" s="127"/>
      <c r="BP499" s="43"/>
      <c r="BQ499" s="43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</row>
    <row r="500" spans="1:82" ht="7.5" customHeight="1">
      <c r="B500" s="64"/>
      <c r="C500" s="64"/>
      <c r="D500" s="64"/>
      <c r="E500" s="64"/>
      <c r="F500" s="64"/>
      <c r="G500" s="64"/>
      <c r="H500" s="43"/>
      <c r="I500" s="43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64"/>
      <c r="W500" s="64"/>
      <c r="X500" s="64"/>
      <c r="Y500" s="64"/>
      <c r="Z500" s="64"/>
      <c r="AA500" s="64"/>
      <c r="AB500" s="43"/>
      <c r="AC500" s="43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64"/>
      <c r="AQ500" s="64"/>
      <c r="AR500" s="64"/>
      <c r="AS500" s="64"/>
      <c r="AT500" s="64"/>
      <c r="AU500" s="64"/>
      <c r="AV500" s="43"/>
      <c r="AW500" s="43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64"/>
      <c r="BK500" s="64"/>
      <c r="BL500" s="64"/>
      <c r="BM500" s="64"/>
      <c r="BN500" s="64"/>
      <c r="BO500" s="64"/>
      <c r="BP500" s="43"/>
      <c r="BQ500" s="43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</row>
    <row r="501" spans="1:82" ht="7.5" customHeight="1">
      <c r="A501" s="4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44"/>
    </row>
    <row r="502" spans="1:82" ht="7.5" customHeight="1"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  <c r="AK502" s="168"/>
      <c r="AL502" s="168"/>
      <c r="AM502" s="168"/>
      <c r="AN502" s="168"/>
      <c r="AO502" s="168"/>
      <c r="AP502" s="168"/>
      <c r="AQ502" s="168"/>
      <c r="AR502" s="168"/>
      <c r="AS502" s="168"/>
      <c r="AT502" s="168"/>
      <c r="AU502" s="168"/>
      <c r="AV502" s="168"/>
      <c r="AW502" s="168"/>
      <c r="AX502" s="168"/>
      <c r="AY502" s="168"/>
      <c r="AZ502" s="168"/>
      <c r="BA502" s="168"/>
      <c r="BB502" s="168"/>
      <c r="BC502" s="168"/>
      <c r="BD502" s="168"/>
      <c r="BE502" s="168"/>
      <c r="BF502" s="168"/>
      <c r="BG502" s="168"/>
      <c r="BH502" s="168"/>
      <c r="BI502" s="168"/>
      <c r="BJ502" s="168"/>
      <c r="BK502" s="168"/>
      <c r="BL502" s="168"/>
      <c r="BM502" s="168"/>
      <c r="BN502" s="168"/>
      <c r="BO502" s="168"/>
      <c r="BP502" s="168"/>
      <c r="BQ502" s="168"/>
      <c r="BR502" s="168"/>
      <c r="BS502" s="168"/>
      <c r="BT502" s="168"/>
      <c r="BU502" s="168"/>
      <c r="BV502" s="168"/>
      <c r="BW502" s="168"/>
      <c r="BX502" s="168"/>
      <c r="BY502" s="168"/>
      <c r="BZ502" s="168"/>
      <c r="CA502" s="168"/>
      <c r="CB502" s="168"/>
      <c r="CC502" s="168"/>
    </row>
    <row r="503" spans="1:82" ht="7.5" customHeight="1"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68"/>
      <c r="AJ503" s="168"/>
      <c r="AK503" s="168"/>
      <c r="AL503" s="168"/>
      <c r="AM503" s="168"/>
      <c r="AN503" s="168"/>
      <c r="AO503" s="168"/>
      <c r="AP503" s="168"/>
      <c r="AQ503" s="168"/>
      <c r="AR503" s="168"/>
      <c r="AS503" s="168"/>
      <c r="AT503" s="168"/>
      <c r="AU503" s="168"/>
      <c r="AV503" s="168"/>
      <c r="AW503" s="168"/>
      <c r="AX503" s="168"/>
      <c r="AY503" s="168"/>
      <c r="AZ503" s="168"/>
      <c r="BA503" s="168"/>
      <c r="BB503" s="168"/>
      <c r="BC503" s="168"/>
      <c r="BD503" s="168"/>
      <c r="BE503" s="168"/>
      <c r="BF503" s="168"/>
      <c r="BG503" s="168"/>
      <c r="BH503" s="168"/>
      <c r="BI503" s="168"/>
      <c r="BJ503" s="168"/>
      <c r="BK503" s="168"/>
      <c r="BL503" s="168"/>
      <c r="BM503" s="168"/>
      <c r="BN503" s="168"/>
      <c r="BO503" s="168"/>
      <c r="BP503" s="168"/>
      <c r="BQ503" s="168"/>
      <c r="BR503" s="168"/>
      <c r="BS503" s="168"/>
      <c r="BT503" s="168"/>
      <c r="BU503" s="168"/>
      <c r="BV503" s="168"/>
      <c r="BW503" s="168"/>
      <c r="BX503" s="168"/>
      <c r="BY503" s="168"/>
      <c r="BZ503" s="168"/>
      <c r="CA503" s="168"/>
      <c r="CB503" s="168"/>
      <c r="CC503" s="168"/>
    </row>
    <row r="504" spans="1:82" ht="7.5" customHeight="1"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  <c r="AK504" s="168"/>
      <c r="AL504" s="168"/>
      <c r="AM504" s="168"/>
      <c r="AN504" s="168"/>
      <c r="AO504" s="168"/>
      <c r="AP504" s="168"/>
      <c r="AQ504" s="168"/>
      <c r="AR504" s="168"/>
      <c r="AS504" s="168"/>
      <c r="AT504" s="168"/>
      <c r="AU504" s="168"/>
      <c r="AV504" s="168"/>
      <c r="AW504" s="168"/>
      <c r="AX504" s="168"/>
      <c r="AY504" s="168"/>
      <c r="AZ504" s="168"/>
      <c r="BA504" s="168"/>
      <c r="BB504" s="168"/>
      <c r="BC504" s="168"/>
      <c r="BD504" s="168"/>
      <c r="BE504" s="168"/>
      <c r="BF504" s="168"/>
      <c r="BG504" s="168"/>
      <c r="BH504" s="168"/>
      <c r="BI504" s="168"/>
      <c r="BJ504" s="168"/>
      <c r="BK504" s="168"/>
      <c r="BL504" s="168"/>
      <c r="BM504" s="168"/>
      <c r="BN504" s="168"/>
      <c r="BO504" s="168"/>
      <c r="BP504" s="168"/>
      <c r="BQ504" s="168"/>
      <c r="BR504" s="168"/>
      <c r="BS504" s="168"/>
      <c r="BT504" s="168"/>
      <c r="BU504" s="168"/>
      <c r="BV504" s="168"/>
      <c r="BW504" s="168"/>
      <c r="BX504" s="168"/>
      <c r="BY504" s="168"/>
      <c r="BZ504" s="168"/>
      <c r="CA504" s="168"/>
      <c r="CB504" s="168"/>
      <c r="CC504" s="168"/>
    </row>
    <row r="505" spans="1:82" ht="7.5" customHeight="1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</row>
    <row r="506" spans="1:82" ht="7.5" customHeight="1">
      <c r="B506" s="146"/>
      <c r="C506" s="146"/>
      <c r="D506" s="146"/>
      <c r="E506" s="146"/>
      <c r="F506" s="146"/>
      <c r="G506" s="144"/>
      <c r="H506" s="144"/>
      <c r="I506" s="144"/>
      <c r="J506" s="35"/>
      <c r="K506" s="35"/>
      <c r="L506" s="42"/>
      <c r="M506" s="35"/>
      <c r="N506" s="146"/>
      <c r="O506" s="146"/>
      <c r="P506" s="146"/>
      <c r="Q506" s="146"/>
      <c r="R506" s="146"/>
      <c r="S506" s="144"/>
      <c r="T506" s="144"/>
      <c r="U506" s="144"/>
      <c r="V506" s="146"/>
      <c r="W506" s="146"/>
      <c r="X506" s="146"/>
      <c r="Y506" s="146"/>
      <c r="Z506" s="146"/>
      <c r="AA506" s="144"/>
      <c r="AB506" s="144"/>
      <c r="AC506" s="144"/>
      <c r="AD506" s="35"/>
      <c r="AE506" s="35"/>
      <c r="AF506" s="42"/>
      <c r="AG506" s="35"/>
      <c r="AH506" s="146"/>
      <c r="AI506" s="146"/>
      <c r="AJ506" s="146"/>
      <c r="AK506" s="146"/>
      <c r="AL506" s="146"/>
      <c r="AM506" s="144"/>
      <c r="AN506" s="144"/>
      <c r="AO506" s="144"/>
      <c r="AP506" s="146"/>
      <c r="AQ506" s="146"/>
      <c r="AR506" s="146"/>
      <c r="AS506" s="146"/>
      <c r="AT506" s="146"/>
      <c r="AU506" s="144"/>
      <c r="AV506" s="144"/>
      <c r="AW506" s="144"/>
      <c r="AX506" s="35"/>
      <c r="AY506" s="35"/>
      <c r="AZ506" s="42"/>
      <c r="BA506" s="35"/>
      <c r="BB506" s="146"/>
      <c r="BC506" s="146"/>
      <c r="BD506" s="146"/>
      <c r="BE506" s="146"/>
      <c r="BF506" s="146"/>
      <c r="BG506" s="144"/>
      <c r="BH506" s="144"/>
      <c r="BI506" s="144"/>
      <c r="BJ506" s="146"/>
      <c r="BK506" s="146"/>
      <c r="BL506" s="146"/>
      <c r="BM506" s="146"/>
      <c r="BN506" s="146"/>
      <c r="BO506" s="144"/>
      <c r="BP506" s="144"/>
      <c r="BQ506" s="144"/>
      <c r="BR506" s="35"/>
      <c r="BS506" s="35"/>
      <c r="BT506" s="42"/>
      <c r="BU506" s="35"/>
      <c r="BV506" s="146"/>
      <c r="BW506" s="146"/>
      <c r="BX506" s="146"/>
      <c r="BY506" s="146"/>
      <c r="BZ506" s="146"/>
      <c r="CA506" s="144"/>
      <c r="CB506" s="144"/>
      <c r="CC506" s="144"/>
    </row>
    <row r="507" spans="1:82" ht="7.5" customHeight="1">
      <c r="B507" s="146"/>
      <c r="C507" s="146"/>
      <c r="D507" s="146"/>
      <c r="E507" s="146"/>
      <c r="F507" s="146"/>
      <c r="G507" s="144"/>
      <c r="H507" s="144"/>
      <c r="I507" s="144"/>
      <c r="J507" s="35"/>
      <c r="K507" s="35"/>
      <c r="L507" s="35"/>
      <c r="M507" s="35"/>
      <c r="N507" s="146"/>
      <c r="O507" s="146"/>
      <c r="P507" s="146"/>
      <c r="Q507" s="146"/>
      <c r="R507" s="146"/>
      <c r="S507" s="144"/>
      <c r="T507" s="144"/>
      <c r="U507" s="144"/>
      <c r="V507" s="146"/>
      <c r="W507" s="146"/>
      <c r="X507" s="146"/>
      <c r="Y507" s="146"/>
      <c r="Z507" s="146"/>
      <c r="AA507" s="144"/>
      <c r="AB507" s="144"/>
      <c r="AC507" s="144"/>
      <c r="AD507" s="35"/>
      <c r="AE507" s="35"/>
      <c r="AF507" s="35"/>
      <c r="AG507" s="35"/>
      <c r="AH507" s="146"/>
      <c r="AI507" s="146"/>
      <c r="AJ507" s="146"/>
      <c r="AK507" s="146"/>
      <c r="AL507" s="146"/>
      <c r="AM507" s="144"/>
      <c r="AN507" s="144"/>
      <c r="AO507" s="144"/>
      <c r="AP507" s="146"/>
      <c r="AQ507" s="146"/>
      <c r="AR507" s="146"/>
      <c r="AS507" s="146"/>
      <c r="AT507" s="146"/>
      <c r="AU507" s="144"/>
      <c r="AV507" s="144"/>
      <c r="AW507" s="144"/>
      <c r="AX507" s="35"/>
      <c r="AY507" s="35"/>
      <c r="AZ507" s="35"/>
      <c r="BA507" s="35"/>
      <c r="BB507" s="146"/>
      <c r="BC507" s="146"/>
      <c r="BD507" s="146"/>
      <c r="BE507" s="146"/>
      <c r="BF507" s="146"/>
      <c r="BG507" s="144"/>
      <c r="BH507" s="144"/>
      <c r="BI507" s="144"/>
      <c r="BJ507" s="146"/>
      <c r="BK507" s="146"/>
      <c r="BL507" s="146"/>
      <c r="BM507" s="146"/>
      <c r="BN507" s="146"/>
      <c r="BO507" s="144"/>
      <c r="BP507" s="144"/>
      <c r="BQ507" s="144"/>
      <c r="BR507" s="35"/>
      <c r="BS507" s="35"/>
      <c r="BT507" s="35"/>
      <c r="BU507" s="35"/>
      <c r="BV507" s="146"/>
      <c r="BW507" s="146"/>
      <c r="BX507" s="146"/>
      <c r="BY507" s="146"/>
      <c r="BZ507" s="146"/>
      <c r="CA507" s="144"/>
      <c r="CB507" s="144"/>
      <c r="CC507" s="144"/>
    </row>
    <row r="508" spans="1:82" ht="7.5" customHeight="1">
      <c r="B508" s="36"/>
      <c r="C508" s="36"/>
      <c r="D508" s="36"/>
      <c r="E508" s="36"/>
      <c r="F508" s="36"/>
      <c r="G508" s="36"/>
      <c r="H508" s="36"/>
      <c r="I508" s="36"/>
      <c r="J508" s="37"/>
      <c r="K508" s="37"/>
      <c r="L508" s="37"/>
      <c r="M508" s="37"/>
      <c r="N508" s="36"/>
      <c r="O508" s="36"/>
      <c r="P508" s="38"/>
      <c r="Q508" s="38"/>
      <c r="R508" s="38"/>
      <c r="S508" s="38"/>
      <c r="T508" s="38"/>
      <c r="U508" s="38"/>
      <c r="V508" s="36"/>
      <c r="W508" s="36"/>
      <c r="X508" s="36"/>
      <c r="Y508" s="36"/>
      <c r="Z508" s="36"/>
      <c r="AA508" s="36"/>
      <c r="AB508" s="36"/>
      <c r="AC508" s="36"/>
      <c r="AD508" s="37"/>
      <c r="AE508" s="37"/>
      <c r="AF508" s="37"/>
      <c r="AG508" s="37"/>
      <c r="AH508" s="36"/>
      <c r="AI508" s="36"/>
      <c r="AJ508" s="38"/>
      <c r="AK508" s="38"/>
      <c r="AL508" s="38"/>
      <c r="AM508" s="38"/>
      <c r="AN508" s="38"/>
      <c r="AO508" s="38"/>
      <c r="AP508" s="36"/>
      <c r="AQ508" s="36"/>
      <c r="AR508" s="36"/>
      <c r="AS508" s="36"/>
      <c r="AT508" s="36"/>
      <c r="AU508" s="36"/>
      <c r="AV508" s="36"/>
      <c r="AW508" s="36"/>
      <c r="AX508" s="37"/>
      <c r="AY508" s="37"/>
      <c r="AZ508" s="37"/>
      <c r="BA508" s="37"/>
      <c r="BB508" s="36"/>
      <c r="BC508" s="36"/>
      <c r="BD508" s="38"/>
      <c r="BE508" s="38"/>
      <c r="BF508" s="38"/>
      <c r="BG508" s="38"/>
      <c r="BH508" s="38"/>
      <c r="BI508" s="38"/>
      <c r="BJ508" s="36"/>
      <c r="BK508" s="36"/>
      <c r="BL508" s="36"/>
      <c r="BM508" s="36"/>
      <c r="BN508" s="36"/>
      <c r="BO508" s="36"/>
      <c r="BP508" s="36"/>
      <c r="BQ508" s="36"/>
      <c r="BR508" s="37"/>
      <c r="BS508" s="37"/>
      <c r="BT508" s="37"/>
      <c r="BU508" s="37"/>
      <c r="BV508" s="36"/>
      <c r="BW508" s="36"/>
      <c r="BX508" s="38"/>
      <c r="BY508" s="38"/>
      <c r="BZ508" s="38"/>
      <c r="CA508" s="38"/>
      <c r="CB508" s="38"/>
      <c r="CC508" s="38"/>
    </row>
    <row r="509" spans="1:82" ht="7.5" customHeight="1">
      <c r="B509" s="36"/>
      <c r="C509" s="36"/>
      <c r="D509" s="36"/>
      <c r="E509" s="36"/>
      <c r="F509" s="36"/>
      <c r="G509" s="36"/>
      <c r="H509" s="153"/>
      <c r="I509" s="153"/>
      <c r="J509" s="153"/>
      <c r="K509" s="155"/>
      <c r="L509" s="155"/>
      <c r="M509" s="153"/>
      <c r="N509" s="153"/>
      <c r="O509" s="153"/>
      <c r="P509" s="38"/>
      <c r="Q509" s="38"/>
      <c r="R509" s="38"/>
      <c r="S509" s="38"/>
      <c r="T509" s="38"/>
      <c r="U509" s="38"/>
      <c r="V509" s="36"/>
      <c r="W509" s="36"/>
      <c r="X509" s="36"/>
      <c r="Y509" s="36"/>
      <c r="Z509" s="36"/>
      <c r="AA509" s="36"/>
      <c r="AB509" s="153"/>
      <c r="AC509" s="153"/>
      <c r="AD509" s="153"/>
      <c r="AE509" s="155"/>
      <c r="AF509" s="155"/>
      <c r="AG509" s="153"/>
      <c r="AH509" s="153"/>
      <c r="AI509" s="153"/>
      <c r="AJ509" s="38"/>
      <c r="AK509" s="38"/>
      <c r="AL509" s="38"/>
      <c r="AM509" s="38"/>
      <c r="AN509" s="38"/>
      <c r="AO509" s="38"/>
      <c r="AP509" s="36"/>
      <c r="AQ509" s="36"/>
      <c r="AR509" s="36"/>
      <c r="AS509" s="36"/>
      <c r="AT509" s="36"/>
      <c r="AU509" s="36"/>
      <c r="AV509" s="153"/>
      <c r="AW509" s="153"/>
      <c r="AX509" s="153"/>
      <c r="AY509" s="155"/>
      <c r="AZ509" s="155"/>
      <c r="BA509" s="153"/>
      <c r="BB509" s="153"/>
      <c r="BC509" s="153"/>
      <c r="BD509" s="38"/>
      <c r="BE509" s="38"/>
      <c r="BF509" s="38"/>
      <c r="BG509" s="38"/>
      <c r="BH509" s="38"/>
      <c r="BI509" s="38"/>
      <c r="BJ509" s="36"/>
      <c r="BK509" s="36"/>
      <c r="BL509" s="36"/>
      <c r="BM509" s="36"/>
      <c r="BN509" s="36"/>
      <c r="BO509" s="36"/>
      <c r="BP509" s="153"/>
      <c r="BQ509" s="153"/>
      <c r="BR509" s="153"/>
      <c r="BS509" s="155"/>
      <c r="BT509" s="155"/>
      <c r="BU509" s="153"/>
      <c r="BV509" s="153"/>
      <c r="BW509" s="153"/>
      <c r="BX509" s="38"/>
      <c r="BY509" s="38"/>
      <c r="BZ509" s="38"/>
      <c r="CA509" s="38"/>
      <c r="CB509" s="38"/>
      <c r="CC509" s="38"/>
    </row>
    <row r="510" spans="1:82" ht="7.5" customHeight="1">
      <c r="B510" s="39"/>
      <c r="C510" s="39"/>
      <c r="D510" s="39"/>
      <c r="E510" s="39"/>
      <c r="F510" s="39"/>
      <c r="G510" s="39"/>
      <c r="H510" s="153"/>
      <c r="I510" s="153"/>
      <c r="J510" s="153"/>
      <c r="K510" s="155"/>
      <c r="L510" s="155"/>
      <c r="M510" s="153"/>
      <c r="N510" s="153"/>
      <c r="O510" s="153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153"/>
      <c r="AC510" s="153"/>
      <c r="AD510" s="153"/>
      <c r="AE510" s="155"/>
      <c r="AF510" s="155"/>
      <c r="AG510" s="153"/>
      <c r="AH510" s="153"/>
      <c r="AI510" s="153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153"/>
      <c r="AW510" s="153"/>
      <c r="AX510" s="153"/>
      <c r="AY510" s="155"/>
      <c r="AZ510" s="155"/>
      <c r="BA510" s="153"/>
      <c r="BB510" s="153"/>
      <c r="BC510" s="153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153"/>
      <c r="BQ510" s="153"/>
      <c r="BR510" s="153"/>
      <c r="BS510" s="155"/>
      <c r="BT510" s="155"/>
      <c r="BU510" s="153"/>
      <c r="BV510" s="153"/>
      <c r="BW510" s="153"/>
      <c r="BX510" s="39"/>
      <c r="BY510" s="39"/>
      <c r="BZ510" s="39"/>
      <c r="CA510" s="39"/>
      <c r="CB510" s="39"/>
      <c r="CC510" s="39"/>
    </row>
    <row r="511" spans="1:82" ht="7.5" customHeight="1">
      <c r="B511" s="39"/>
      <c r="C511" s="39"/>
      <c r="D511" s="39"/>
      <c r="E511" s="39"/>
      <c r="F511" s="39"/>
      <c r="G511" s="39"/>
      <c r="H511" s="39"/>
      <c r="I511" s="39"/>
      <c r="J511" s="39"/>
      <c r="K511" s="36"/>
      <c r="L511" s="36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6"/>
      <c r="AF511" s="36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6"/>
      <c r="AZ511" s="36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6"/>
      <c r="BT511" s="36"/>
      <c r="BU511" s="39"/>
      <c r="BV511" s="39"/>
      <c r="BW511" s="39"/>
      <c r="BX511" s="39"/>
      <c r="BY511" s="39"/>
      <c r="BZ511" s="39"/>
      <c r="CA511" s="39"/>
      <c r="CB511" s="39"/>
      <c r="CC511" s="39"/>
    </row>
    <row r="512" spans="1:82" ht="7.5" customHeight="1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</row>
    <row r="513" spans="2:81" ht="7.5" customHeight="1">
      <c r="B513" s="143"/>
      <c r="C513" s="143"/>
      <c r="D513" s="143"/>
      <c r="E513" s="143"/>
      <c r="F513" s="143"/>
      <c r="G513" s="143"/>
      <c r="H513" s="143"/>
      <c r="I513" s="143"/>
      <c r="J513" s="143"/>
      <c r="K513" s="59"/>
      <c r="L513" s="59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59"/>
      <c r="AF513" s="59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59"/>
      <c r="AZ513" s="59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59"/>
      <c r="BT513" s="59"/>
      <c r="BU513" s="143"/>
      <c r="BV513" s="143"/>
      <c r="BW513" s="143"/>
      <c r="BX513" s="143"/>
      <c r="BY513" s="143"/>
      <c r="BZ513" s="143"/>
      <c r="CA513" s="143"/>
      <c r="CB513" s="143"/>
      <c r="CC513" s="143"/>
    </row>
    <row r="514" spans="2:81" ht="7.5" customHeight="1">
      <c r="B514" s="143"/>
      <c r="C514" s="143"/>
      <c r="D514" s="143"/>
      <c r="E514" s="143"/>
      <c r="F514" s="143"/>
      <c r="G514" s="143"/>
      <c r="H514" s="143"/>
      <c r="I514" s="143"/>
      <c r="J514" s="143"/>
      <c r="K514" s="59"/>
      <c r="L514" s="59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59"/>
      <c r="AF514" s="59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59"/>
      <c r="AZ514" s="59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59"/>
      <c r="BT514" s="59"/>
      <c r="BU514" s="143"/>
      <c r="BV514" s="143"/>
      <c r="BW514" s="143"/>
      <c r="BX514" s="143"/>
      <c r="BY514" s="143"/>
      <c r="BZ514" s="143"/>
      <c r="CA514" s="143"/>
      <c r="CB514" s="143"/>
      <c r="CC514" s="143"/>
    </row>
    <row r="515" spans="2:81" ht="7.5" customHeight="1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</row>
    <row r="516" spans="2:81" ht="7.5" customHeight="1">
      <c r="B516" s="137"/>
      <c r="C516" s="137"/>
      <c r="D516" s="137"/>
      <c r="E516" s="137"/>
      <c r="F516" s="137"/>
      <c r="G516" s="137"/>
      <c r="H516" s="137"/>
      <c r="I516" s="137"/>
      <c r="J516" s="137"/>
      <c r="K516" s="152"/>
      <c r="L516" s="152"/>
      <c r="M516" s="129"/>
      <c r="N516" s="129"/>
      <c r="O516" s="129"/>
      <c r="P516" s="129"/>
      <c r="Q516" s="129"/>
      <c r="R516" s="129"/>
      <c r="S516" s="129"/>
      <c r="T516" s="129"/>
      <c r="U516" s="129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52"/>
      <c r="AF516" s="152"/>
      <c r="AG516" s="129"/>
      <c r="AH516" s="129"/>
      <c r="AI516" s="129"/>
      <c r="AJ516" s="129"/>
      <c r="AK516" s="129"/>
      <c r="AL516" s="129"/>
      <c r="AM516" s="129"/>
      <c r="AN516" s="129"/>
      <c r="AO516" s="129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52"/>
      <c r="AZ516" s="152"/>
      <c r="BA516" s="129"/>
      <c r="BB516" s="129"/>
      <c r="BC516" s="129"/>
      <c r="BD516" s="129"/>
      <c r="BE516" s="129"/>
      <c r="BF516" s="129"/>
      <c r="BG516" s="129"/>
      <c r="BH516" s="129"/>
      <c r="BI516" s="129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52"/>
      <c r="BT516" s="152"/>
      <c r="BU516" s="129"/>
      <c r="BV516" s="129"/>
      <c r="BW516" s="129"/>
      <c r="BX516" s="129"/>
      <c r="BY516" s="129"/>
      <c r="BZ516" s="129"/>
      <c r="CA516" s="129"/>
      <c r="CB516" s="129"/>
      <c r="CC516" s="129"/>
    </row>
    <row r="517" spans="2:81" ht="7.5" customHeight="1">
      <c r="B517" s="137"/>
      <c r="C517" s="137"/>
      <c r="D517" s="137"/>
      <c r="E517" s="137"/>
      <c r="F517" s="137"/>
      <c r="G517" s="137"/>
      <c r="H517" s="137"/>
      <c r="I517" s="137"/>
      <c r="J517" s="137"/>
      <c r="K517" s="152"/>
      <c r="L517" s="152"/>
      <c r="M517" s="129"/>
      <c r="N517" s="129"/>
      <c r="O517" s="129"/>
      <c r="P517" s="129"/>
      <c r="Q517" s="129"/>
      <c r="R517" s="129"/>
      <c r="S517" s="129"/>
      <c r="T517" s="129"/>
      <c r="U517" s="129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52"/>
      <c r="AF517" s="152"/>
      <c r="AG517" s="129"/>
      <c r="AH517" s="129"/>
      <c r="AI517" s="129"/>
      <c r="AJ517" s="129"/>
      <c r="AK517" s="129"/>
      <c r="AL517" s="129"/>
      <c r="AM517" s="129"/>
      <c r="AN517" s="129"/>
      <c r="AO517" s="129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52"/>
      <c r="AZ517" s="152"/>
      <c r="BA517" s="129"/>
      <c r="BB517" s="129"/>
      <c r="BC517" s="129"/>
      <c r="BD517" s="129"/>
      <c r="BE517" s="129"/>
      <c r="BF517" s="129"/>
      <c r="BG517" s="129"/>
      <c r="BH517" s="129"/>
      <c r="BI517" s="129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52"/>
      <c r="BT517" s="152"/>
      <c r="BU517" s="129"/>
      <c r="BV517" s="129"/>
      <c r="BW517" s="129"/>
      <c r="BX517" s="129"/>
      <c r="BY517" s="129"/>
      <c r="BZ517" s="129"/>
      <c r="CA517" s="129"/>
      <c r="CB517" s="129"/>
      <c r="CC517" s="129"/>
    </row>
    <row r="518" spans="2:81" ht="7.5" customHeight="1">
      <c r="B518" s="137"/>
      <c r="C518" s="137"/>
      <c r="D518" s="137"/>
      <c r="E518" s="137"/>
      <c r="F518" s="137"/>
      <c r="G518" s="137"/>
      <c r="H518" s="137"/>
      <c r="I518" s="137"/>
      <c r="J518" s="137"/>
      <c r="K518" s="152"/>
      <c r="L518" s="152"/>
      <c r="M518" s="129"/>
      <c r="N518" s="129"/>
      <c r="O518" s="129"/>
      <c r="P518" s="129"/>
      <c r="Q518" s="129"/>
      <c r="R518" s="129"/>
      <c r="S518" s="129"/>
      <c r="T518" s="129"/>
      <c r="U518" s="129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52"/>
      <c r="AF518" s="152"/>
      <c r="AG518" s="129"/>
      <c r="AH518" s="129"/>
      <c r="AI518" s="129"/>
      <c r="AJ518" s="129"/>
      <c r="AK518" s="129"/>
      <c r="AL518" s="129"/>
      <c r="AM518" s="129"/>
      <c r="AN518" s="129"/>
      <c r="AO518" s="129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52"/>
      <c r="AZ518" s="152"/>
      <c r="BA518" s="129"/>
      <c r="BB518" s="129"/>
      <c r="BC518" s="129"/>
      <c r="BD518" s="129"/>
      <c r="BE518" s="129"/>
      <c r="BF518" s="129"/>
      <c r="BG518" s="129"/>
      <c r="BH518" s="129"/>
      <c r="BI518" s="129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52"/>
      <c r="BT518" s="152"/>
      <c r="BU518" s="129"/>
      <c r="BV518" s="129"/>
      <c r="BW518" s="129"/>
      <c r="BX518" s="129"/>
      <c r="BY518" s="129"/>
      <c r="BZ518" s="129"/>
      <c r="CA518" s="129"/>
      <c r="CB518" s="129"/>
      <c r="CC518" s="129"/>
    </row>
    <row r="519" spans="2:81" ht="7.5" customHeight="1">
      <c r="B519" s="129"/>
      <c r="C519" s="129"/>
      <c r="D519" s="129"/>
      <c r="E519" s="129"/>
      <c r="F519" s="129"/>
      <c r="G519" s="129"/>
      <c r="H519" s="129"/>
      <c r="I519" s="129"/>
      <c r="J519" s="129"/>
      <c r="K519" s="152"/>
      <c r="L519" s="152"/>
      <c r="M519" s="137"/>
      <c r="N519" s="137"/>
      <c r="O519" s="137"/>
      <c r="P519" s="137"/>
      <c r="Q519" s="137"/>
      <c r="R519" s="137"/>
      <c r="S519" s="137"/>
      <c r="T519" s="137"/>
      <c r="U519" s="137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52"/>
      <c r="AF519" s="152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29"/>
      <c r="AQ519" s="129"/>
      <c r="AR519" s="129"/>
      <c r="AS519" s="129"/>
      <c r="AT519" s="129"/>
      <c r="AU519" s="129"/>
      <c r="AV519" s="129"/>
      <c r="AW519" s="129"/>
      <c r="AX519" s="129"/>
      <c r="AY519" s="152"/>
      <c r="AZ519" s="152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29"/>
      <c r="BK519" s="129"/>
      <c r="BL519" s="129"/>
      <c r="BM519" s="129"/>
      <c r="BN519" s="129"/>
      <c r="BO519" s="129"/>
      <c r="BP519" s="129"/>
      <c r="BQ519" s="129"/>
      <c r="BR519" s="129"/>
      <c r="BS519" s="152"/>
      <c r="BT519" s="152"/>
      <c r="BU519" s="137"/>
      <c r="BV519" s="137"/>
      <c r="BW519" s="137"/>
      <c r="BX519" s="137"/>
      <c r="BY519" s="137"/>
      <c r="BZ519" s="137"/>
      <c r="CA519" s="137"/>
      <c r="CB519" s="137"/>
      <c r="CC519" s="137"/>
    </row>
    <row r="520" spans="2:81" ht="7.5" customHeight="1">
      <c r="B520" s="129"/>
      <c r="C520" s="129"/>
      <c r="D520" s="129"/>
      <c r="E520" s="129"/>
      <c r="F520" s="129"/>
      <c r="G520" s="129"/>
      <c r="H520" s="129"/>
      <c r="I520" s="129"/>
      <c r="J520" s="129"/>
      <c r="K520" s="152"/>
      <c r="L520" s="152"/>
      <c r="M520" s="137"/>
      <c r="N520" s="137"/>
      <c r="O520" s="137"/>
      <c r="P520" s="137"/>
      <c r="Q520" s="137"/>
      <c r="R520" s="137"/>
      <c r="S520" s="137"/>
      <c r="T520" s="137"/>
      <c r="U520" s="137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52"/>
      <c r="AF520" s="152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29"/>
      <c r="AQ520" s="129"/>
      <c r="AR520" s="129"/>
      <c r="AS520" s="129"/>
      <c r="AT520" s="129"/>
      <c r="AU520" s="129"/>
      <c r="AV520" s="129"/>
      <c r="AW520" s="129"/>
      <c r="AX520" s="129"/>
      <c r="AY520" s="152"/>
      <c r="AZ520" s="152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29"/>
      <c r="BK520" s="129"/>
      <c r="BL520" s="129"/>
      <c r="BM520" s="129"/>
      <c r="BN520" s="129"/>
      <c r="BO520" s="129"/>
      <c r="BP520" s="129"/>
      <c r="BQ520" s="129"/>
      <c r="BR520" s="129"/>
      <c r="BS520" s="152"/>
      <c r="BT520" s="152"/>
      <c r="BU520" s="137"/>
      <c r="BV520" s="137"/>
      <c r="BW520" s="137"/>
      <c r="BX520" s="137"/>
      <c r="BY520" s="137"/>
      <c r="BZ520" s="137"/>
      <c r="CA520" s="137"/>
      <c r="CB520" s="137"/>
      <c r="CC520" s="137"/>
    </row>
    <row r="521" spans="2:81" ht="7.5" customHeight="1">
      <c r="B521" s="129"/>
      <c r="C521" s="129"/>
      <c r="D521" s="129"/>
      <c r="E521" s="129"/>
      <c r="F521" s="129"/>
      <c r="G521" s="129"/>
      <c r="H521" s="129"/>
      <c r="I521" s="129"/>
      <c r="J521" s="129"/>
      <c r="K521" s="152"/>
      <c r="L521" s="152"/>
      <c r="M521" s="137"/>
      <c r="N521" s="137"/>
      <c r="O521" s="137"/>
      <c r="P521" s="137"/>
      <c r="Q521" s="137"/>
      <c r="R521" s="137"/>
      <c r="S521" s="137"/>
      <c r="T521" s="137"/>
      <c r="U521" s="137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52"/>
      <c r="AF521" s="152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29"/>
      <c r="AQ521" s="129"/>
      <c r="AR521" s="129"/>
      <c r="AS521" s="129"/>
      <c r="AT521" s="129"/>
      <c r="AU521" s="129"/>
      <c r="AV521" s="129"/>
      <c r="AW521" s="129"/>
      <c r="AX521" s="129"/>
      <c r="AY521" s="152"/>
      <c r="AZ521" s="152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29"/>
      <c r="BK521" s="129"/>
      <c r="BL521" s="129"/>
      <c r="BM521" s="129"/>
      <c r="BN521" s="129"/>
      <c r="BO521" s="129"/>
      <c r="BP521" s="129"/>
      <c r="BQ521" s="129"/>
      <c r="BR521" s="129"/>
      <c r="BS521" s="152"/>
      <c r="BT521" s="152"/>
      <c r="BU521" s="137"/>
      <c r="BV521" s="137"/>
      <c r="BW521" s="137"/>
      <c r="BX521" s="137"/>
      <c r="BY521" s="137"/>
      <c r="BZ521" s="137"/>
      <c r="CA521" s="137"/>
      <c r="CB521" s="137"/>
      <c r="CC521" s="137"/>
    </row>
    <row r="522" spans="2:81" ht="7.5" customHeight="1">
      <c r="B522" s="137"/>
      <c r="C522" s="137"/>
      <c r="D522" s="137"/>
      <c r="E522" s="137"/>
      <c r="F522" s="137"/>
      <c r="G522" s="137"/>
      <c r="H522" s="137"/>
      <c r="I522" s="137"/>
      <c r="J522" s="137"/>
      <c r="K522" s="152"/>
      <c r="L522" s="152"/>
      <c r="M522" s="129"/>
      <c r="N522" s="129"/>
      <c r="O522" s="129"/>
      <c r="P522" s="129"/>
      <c r="Q522" s="129"/>
      <c r="R522" s="129"/>
      <c r="S522" s="129"/>
      <c r="T522" s="129"/>
      <c r="U522" s="129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52"/>
      <c r="AF522" s="152"/>
      <c r="AG522" s="129"/>
      <c r="AH522" s="129"/>
      <c r="AI522" s="129"/>
      <c r="AJ522" s="129"/>
      <c r="AK522" s="129"/>
      <c r="AL522" s="129"/>
      <c r="AM522" s="129"/>
      <c r="AN522" s="129"/>
      <c r="AO522" s="129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52"/>
      <c r="AZ522" s="152"/>
      <c r="BA522" s="129"/>
      <c r="BB522" s="129"/>
      <c r="BC522" s="129"/>
      <c r="BD522" s="129"/>
      <c r="BE522" s="129"/>
      <c r="BF522" s="129"/>
      <c r="BG522" s="129"/>
      <c r="BH522" s="129"/>
      <c r="BI522" s="129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52"/>
      <c r="BT522" s="152"/>
      <c r="BU522" s="129"/>
      <c r="BV522" s="129"/>
      <c r="BW522" s="129"/>
      <c r="BX522" s="129"/>
      <c r="BY522" s="129"/>
      <c r="BZ522" s="129"/>
      <c r="CA522" s="129"/>
      <c r="CB522" s="129"/>
      <c r="CC522" s="129"/>
    </row>
    <row r="523" spans="2:81" ht="7.5" customHeight="1">
      <c r="B523" s="137"/>
      <c r="C523" s="137"/>
      <c r="D523" s="137"/>
      <c r="E523" s="137"/>
      <c r="F523" s="137"/>
      <c r="G523" s="137"/>
      <c r="H523" s="137"/>
      <c r="I523" s="137"/>
      <c r="J523" s="137"/>
      <c r="K523" s="152"/>
      <c r="L523" s="152"/>
      <c r="M523" s="129"/>
      <c r="N523" s="129"/>
      <c r="O523" s="129"/>
      <c r="P523" s="129"/>
      <c r="Q523" s="129"/>
      <c r="R523" s="129"/>
      <c r="S523" s="129"/>
      <c r="T523" s="129"/>
      <c r="U523" s="129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52"/>
      <c r="AF523" s="152"/>
      <c r="AG523" s="129"/>
      <c r="AH523" s="129"/>
      <c r="AI523" s="129"/>
      <c r="AJ523" s="129"/>
      <c r="AK523" s="129"/>
      <c r="AL523" s="129"/>
      <c r="AM523" s="129"/>
      <c r="AN523" s="129"/>
      <c r="AO523" s="129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52"/>
      <c r="AZ523" s="152"/>
      <c r="BA523" s="129"/>
      <c r="BB523" s="129"/>
      <c r="BC523" s="129"/>
      <c r="BD523" s="129"/>
      <c r="BE523" s="129"/>
      <c r="BF523" s="129"/>
      <c r="BG523" s="129"/>
      <c r="BH523" s="129"/>
      <c r="BI523" s="129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52"/>
      <c r="BT523" s="152"/>
      <c r="BU523" s="129"/>
      <c r="BV523" s="129"/>
      <c r="BW523" s="129"/>
      <c r="BX523" s="129"/>
      <c r="BY523" s="129"/>
      <c r="BZ523" s="129"/>
      <c r="CA523" s="129"/>
      <c r="CB523" s="129"/>
      <c r="CC523" s="129"/>
    </row>
    <row r="524" spans="2:81" ht="7.5" customHeight="1">
      <c r="B524" s="137"/>
      <c r="C524" s="137"/>
      <c r="D524" s="137"/>
      <c r="E524" s="137"/>
      <c r="F524" s="137"/>
      <c r="G524" s="137"/>
      <c r="H524" s="137"/>
      <c r="I524" s="137"/>
      <c r="J524" s="137"/>
      <c r="K524" s="152"/>
      <c r="L524" s="152"/>
      <c r="M524" s="129"/>
      <c r="N524" s="129"/>
      <c r="O524" s="129"/>
      <c r="P524" s="129"/>
      <c r="Q524" s="129"/>
      <c r="R524" s="129"/>
      <c r="S524" s="129"/>
      <c r="T524" s="129"/>
      <c r="U524" s="129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52"/>
      <c r="AF524" s="152"/>
      <c r="AG524" s="129"/>
      <c r="AH524" s="129"/>
      <c r="AI524" s="129"/>
      <c r="AJ524" s="129"/>
      <c r="AK524" s="129"/>
      <c r="AL524" s="129"/>
      <c r="AM524" s="129"/>
      <c r="AN524" s="129"/>
      <c r="AO524" s="129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52"/>
      <c r="AZ524" s="152"/>
      <c r="BA524" s="129"/>
      <c r="BB524" s="129"/>
      <c r="BC524" s="129"/>
      <c r="BD524" s="129"/>
      <c r="BE524" s="129"/>
      <c r="BF524" s="129"/>
      <c r="BG524" s="129"/>
      <c r="BH524" s="129"/>
      <c r="BI524" s="129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52"/>
      <c r="BT524" s="152"/>
      <c r="BU524" s="129"/>
      <c r="BV524" s="129"/>
      <c r="BW524" s="129"/>
      <c r="BX524" s="129"/>
      <c r="BY524" s="129"/>
      <c r="BZ524" s="129"/>
      <c r="CA524" s="129"/>
      <c r="CB524" s="129"/>
      <c r="CC524" s="129"/>
    </row>
    <row r="525" spans="2:81" ht="7.5" customHeight="1">
      <c r="B525" s="129"/>
      <c r="C525" s="129"/>
      <c r="D525" s="129"/>
      <c r="E525" s="129"/>
      <c r="F525" s="129"/>
      <c r="G525" s="129"/>
      <c r="H525" s="129"/>
      <c r="I525" s="129"/>
      <c r="J525" s="129"/>
      <c r="K525" s="152"/>
      <c r="L525" s="152"/>
      <c r="M525" s="137"/>
      <c r="N525" s="137"/>
      <c r="O525" s="137"/>
      <c r="P525" s="137"/>
      <c r="Q525" s="137"/>
      <c r="R525" s="137"/>
      <c r="S525" s="137"/>
      <c r="T525" s="137"/>
      <c r="U525" s="137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52"/>
      <c r="AF525" s="152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29"/>
      <c r="AQ525" s="129"/>
      <c r="AR525" s="129"/>
      <c r="AS525" s="129"/>
      <c r="AT525" s="129"/>
      <c r="AU525" s="129"/>
      <c r="AV525" s="129"/>
      <c r="AW525" s="129"/>
      <c r="AX525" s="129"/>
      <c r="AY525" s="152"/>
      <c r="AZ525" s="152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29"/>
      <c r="BK525" s="129"/>
      <c r="BL525" s="129"/>
      <c r="BM525" s="129"/>
      <c r="BN525" s="129"/>
      <c r="BO525" s="129"/>
      <c r="BP525" s="129"/>
      <c r="BQ525" s="129"/>
      <c r="BR525" s="129"/>
      <c r="BS525" s="152"/>
      <c r="BT525" s="152"/>
      <c r="BU525" s="137"/>
      <c r="BV525" s="137"/>
      <c r="BW525" s="137"/>
      <c r="BX525" s="137"/>
      <c r="BY525" s="137"/>
      <c r="BZ525" s="137"/>
      <c r="CA525" s="137"/>
      <c r="CB525" s="137"/>
      <c r="CC525" s="137"/>
    </row>
    <row r="526" spans="2:81" ht="7.5" customHeight="1">
      <c r="B526" s="129"/>
      <c r="C526" s="129"/>
      <c r="D526" s="129"/>
      <c r="E526" s="129"/>
      <c r="F526" s="129"/>
      <c r="G526" s="129"/>
      <c r="H526" s="129"/>
      <c r="I526" s="129"/>
      <c r="J526" s="129"/>
      <c r="K526" s="152"/>
      <c r="L526" s="152"/>
      <c r="M526" s="137"/>
      <c r="N526" s="137"/>
      <c r="O526" s="137"/>
      <c r="P526" s="137"/>
      <c r="Q526" s="137"/>
      <c r="R526" s="137"/>
      <c r="S526" s="137"/>
      <c r="T526" s="137"/>
      <c r="U526" s="137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52"/>
      <c r="AF526" s="152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29"/>
      <c r="AQ526" s="129"/>
      <c r="AR526" s="129"/>
      <c r="AS526" s="129"/>
      <c r="AT526" s="129"/>
      <c r="AU526" s="129"/>
      <c r="AV526" s="129"/>
      <c r="AW526" s="129"/>
      <c r="AX526" s="129"/>
      <c r="AY526" s="152"/>
      <c r="AZ526" s="152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29"/>
      <c r="BK526" s="129"/>
      <c r="BL526" s="129"/>
      <c r="BM526" s="129"/>
      <c r="BN526" s="129"/>
      <c r="BO526" s="129"/>
      <c r="BP526" s="129"/>
      <c r="BQ526" s="129"/>
      <c r="BR526" s="129"/>
      <c r="BS526" s="152"/>
      <c r="BT526" s="152"/>
      <c r="BU526" s="137"/>
      <c r="BV526" s="137"/>
      <c r="BW526" s="137"/>
      <c r="BX526" s="137"/>
      <c r="BY526" s="137"/>
      <c r="BZ526" s="137"/>
      <c r="CA526" s="137"/>
      <c r="CB526" s="137"/>
      <c r="CC526" s="137"/>
    </row>
    <row r="527" spans="2:81" ht="7.5" customHeight="1">
      <c r="B527" s="129"/>
      <c r="C527" s="129"/>
      <c r="D527" s="129"/>
      <c r="E527" s="129"/>
      <c r="F527" s="129"/>
      <c r="G527" s="129"/>
      <c r="H527" s="129"/>
      <c r="I527" s="129"/>
      <c r="J527" s="129"/>
      <c r="K527" s="152"/>
      <c r="L527" s="152"/>
      <c r="M527" s="137"/>
      <c r="N527" s="137"/>
      <c r="O527" s="137"/>
      <c r="P527" s="137"/>
      <c r="Q527" s="137"/>
      <c r="R527" s="137"/>
      <c r="S527" s="137"/>
      <c r="T527" s="137"/>
      <c r="U527" s="137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52"/>
      <c r="AF527" s="152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29"/>
      <c r="AQ527" s="129"/>
      <c r="AR527" s="129"/>
      <c r="AS527" s="129"/>
      <c r="AT527" s="129"/>
      <c r="AU527" s="129"/>
      <c r="AV527" s="129"/>
      <c r="AW527" s="129"/>
      <c r="AX527" s="129"/>
      <c r="AY527" s="152"/>
      <c r="AZ527" s="152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29"/>
      <c r="BK527" s="129"/>
      <c r="BL527" s="129"/>
      <c r="BM527" s="129"/>
      <c r="BN527" s="129"/>
      <c r="BO527" s="129"/>
      <c r="BP527" s="129"/>
      <c r="BQ527" s="129"/>
      <c r="BR527" s="129"/>
      <c r="BS527" s="152"/>
      <c r="BT527" s="152"/>
      <c r="BU527" s="137"/>
      <c r="BV527" s="137"/>
      <c r="BW527" s="137"/>
      <c r="BX527" s="137"/>
      <c r="BY527" s="137"/>
      <c r="BZ527" s="137"/>
      <c r="CA527" s="137"/>
      <c r="CB527" s="137"/>
      <c r="CC527" s="137"/>
    </row>
    <row r="528" spans="2:81" ht="7.5" customHeight="1">
      <c r="B528" s="137"/>
      <c r="C528" s="137"/>
      <c r="D528" s="137"/>
      <c r="E528" s="137"/>
      <c r="F528" s="137"/>
      <c r="G528" s="137"/>
      <c r="H528" s="137"/>
      <c r="I528" s="137"/>
      <c r="J528" s="137"/>
      <c r="K528" s="152"/>
      <c r="L528" s="152"/>
      <c r="M528" s="129"/>
      <c r="N528" s="129"/>
      <c r="O528" s="129"/>
      <c r="P528" s="129"/>
      <c r="Q528" s="129"/>
      <c r="R528" s="129"/>
      <c r="S528" s="129"/>
      <c r="T528" s="129"/>
      <c r="U528" s="129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52"/>
      <c r="AF528" s="152"/>
      <c r="AG528" s="129"/>
      <c r="AH528" s="129"/>
      <c r="AI528" s="129"/>
      <c r="AJ528" s="129"/>
      <c r="AK528" s="129"/>
      <c r="AL528" s="129"/>
      <c r="AM528" s="129"/>
      <c r="AN528" s="129"/>
      <c r="AO528" s="129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52"/>
      <c r="AZ528" s="152"/>
      <c r="BA528" s="129"/>
      <c r="BB528" s="129"/>
      <c r="BC528" s="129"/>
      <c r="BD528" s="129"/>
      <c r="BE528" s="129"/>
      <c r="BF528" s="129"/>
      <c r="BG528" s="129"/>
      <c r="BH528" s="129"/>
      <c r="BI528" s="129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52"/>
      <c r="BT528" s="152"/>
      <c r="BU528" s="129"/>
      <c r="BV528" s="129"/>
      <c r="BW528" s="129"/>
      <c r="BX528" s="129"/>
      <c r="BY528" s="129"/>
      <c r="BZ528" s="129"/>
      <c r="CA528" s="129"/>
      <c r="CB528" s="129"/>
      <c r="CC528" s="129"/>
    </row>
    <row r="529" spans="1:82" ht="7.5" customHeight="1">
      <c r="B529" s="137"/>
      <c r="C529" s="137"/>
      <c r="D529" s="137"/>
      <c r="E529" s="137"/>
      <c r="F529" s="137"/>
      <c r="G529" s="137"/>
      <c r="H529" s="137"/>
      <c r="I529" s="137"/>
      <c r="J529" s="137"/>
      <c r="K529" s="152"/>
      <c r="L529" s="152"/>
      <c r="M529" s="129"/>
      <c r="N529" s="129"/>
      <c r="O529" s="129"/>
      <c r="P529" s="129"/>
      <c r="Q529" s="129"/>
      <c r="R529" s="129"/>
      <c r="S529" s="129"/>
      <c r="T529" s="129"/>
      <c r="U529" s="129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52"/>
      <c r="AF529" s="152"/>
      <c r="AG529" s="129"/>
      <c r="AH529" s="129"/>
      <c r="AI529" s="129"/>
      <c r="AJ529" s="129"/>
      <c r="AK529" s="129"/>
      <c r="AL529" s="129"/>
      <c r="AM529" s="129"/>
      <c r="AN529" s="129"/>
      <c r="AO529" s="129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52"/>
      <c r="AZ529" s="152"/>
      <c r="BA529" s="129"/>
      <c r="BB529" s="129"/>
      <c r="BC529" s="129"/>
      <c r="BD529" s="129"/>
      <c r="BE529" s="129"/>
      <c r="BF529" s="129"/>
      <c r="BG529" s="129"/>
      <c r="BH529" s="129"/>
      <c r="BI529" s="129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52"/>
      <c r="BT529" s="152"/>
      <c r="BU529" s="129"/>
      <c r="BV529" s="129"/>
      <c r="BW529" s="129"/>
      <c r="BX529" s="129"/>
      <c r="BY529" s="129"/>
      <c r="BZ529" s="129"/>
      <c r="CA529" s="129"/>
      <c r="CB529" s="129"/>
      <c r="CC529" s="129"/>
    </row>
    <row r="530" spans="1:82" ht="7.5" customHeight="1">
      <c r="B530" s="137"/>
      <c r="C530" s="137"/>
      <c r="D530" s="137"/>
      <c r="E530" s="137"/>
      <c r="F530" s="137"/>
      <c r="G530" s="137"/>
      <c r="H530" s="137"/>
      <c r="I530" s="137"/>
      <c r="J530" s="137"/>
      <c r="K530" s="152"/>
      <c r="L530" s="152"/>
      <c r="M530" s="129"/>
      <c r="N530" s="129"/>
      <c r="O530" s="129"/>
      <c r="P530" s="129"/>
      <c r="Q530" s="129"/>
      <c r="R530" s="129"/>
      <c r="S530" s="129"/>
      <c r="T530" s="129"/>
      <c r="U530" s="129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52"/>
      <c r="AF530" s="152"/>
      <c r="AG530" s="129"/>
      <c r="AH530" s="129"/>
      <c r="AI530" s="129"/>
      <c r="AJ530" s="129"/>
      <c r="AK530" s="129"/>
      <c r="AL530" s="129"/>
      <c r="AM530" s="129"/>
      <c r="AN530" s="129"/>
      <c r="AO530" s="129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52"/>
      <c r="AZ530" s="152"/>
      <c r="BA530" s="129"/>
      <c r="BB530" s="129"/>
      <c r="BC530" s="129"/>
      <c r="BD530" s="129"/>
      <c r="BE530" s="129"/>
      <c r="BF530" s="129"/>
      <c r="BG530" s="129"/>
      <c r="BH530" s="129"/>
      <c r="BI530" s="129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52"/>
      <c r="BT530" s="152"/>
      <c r="BU530" s="129"/>
      <c r="BV530" s="129"/>
      <c r="BW530" s="129"/>
      <c r="BX530" s="129"/>
      <c r="BY530" s="129"/>
      <c r="BZ530" s="129"/>
      <c r="CA530" s="129"/>
      <c r="CB530" s="129"/>
      <c r="CC530" s="129"/>
    </row>
    <row r="531" spans="1:82" ht="7.5" customHeight="1">
      <c r="B531" s="134"/>
      <c r="C531" s="134"/>
      <c r="D531" s="134"/>
      <c r="E531" s="134"/>
      <c r="F531" s="134"/>
      <c r="G531" s="134"/>
      <c r="H531" s="134"/>
      <c r="I531" s="134"/>
      <c r="J531" s="134"/>
      <c r="K531" s="128"/>
      <c r="L531" s="128"/>
      <c r="M531" s="129"/>
      <c r="N531" s="129"/>
      <c r="O531" s="129"/>
      <c r="P531" s="129"/>
      <c r="Q531" s="129"/>
      <c r="R531" s="129"/>
      <c r="S531" s="129"/>
      <c r="T531" s="129"/>
      <c r="U531" s="129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28"/>
      <c r="AF531" s="128"/>
      <c r="AG531" s="129"/>
      <c r="AH531" s="129"/>
      <c r="AI531" s="129"/>
      <c r="AJ531" s="129"/>
      <c r="AK531" s="129"/>
      <c r="AL531" s="129"/>
      <c r="AM531" s="129"/>
      <c r="AN531" s="129"/>
      <c r="AO531" s="129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28"/>
      <c r="AZ531" s="128"/>
      <c r="BA531" s="129"/>
      <c r="BB531" s="129"/>
      <c r="BC531" s="129"/>
      <c r="BD531" s="129"/>
      <c r="BE531" s="129"/>
      <c r="BF531" s="129"/>
      <c r="BG531" s="129"/>
      <c r="BH531" s="129"/>
      <c r="BI531" s="129"/>
      <c r="BJ531" s="134"/>
      <c r="BK531" s="134"/>
      <c r="BL531" s="134"/>
      <c r="BM531" s="134"/>
      <c r="BN531" s="134"/>
      <c r="BO531" s="134"/>
      <c r="BP531" s="134"/>
      <c r="BQ531" s="134"/>
      <c r="BR531" s="134"/>
      <c r="BS531" s="128"/>
      <c r="BT531" s="128"/>
      <c r="BU531" s="129"/>
      <c r="BV531" s="129"/>
      <c r="BW531" s="129"/>
      <c r="BX531" s="129"/>
      <c r="BY531" s="129"/>
      <c r="BZ531" s="129"/>
      <c r="CA531" s="129"/>
      <c r="CB531" s="129"/>
      <c r="CC531" s="129"/>
    </row>
    <row r="532" spans="1:82" ht="7.5" customHeight="1">
      <c r="B532" s="134"/>
      <c r="C532" s="134"/>
      <c r="D532" s="134"/>
      <c r="E532" s="134"/>
      <c r="F532" s="134"/>
      <c r="G532" s="134"/>
      <c r="H532" s="134"/>
      <c r="I532" s="134"/>
      <c r="J532" s="134"/>
      <c r="K532" s="128"/>
      <c r="L532" s="128"/>
      <c r="M532" s="129"/>
      <c r="N532" s="129"/>
      <c r="O532" s="129"/>
      <c r="P532" s="129"/>
      <c r="Q532" s="129"/>
      <c r="R532" s="129"/>
      <c r="S532" s="129"/>
      <c r="T532" s="129"/>
      <c r="U532" s="129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28"/>
      <c r="AF532" s="128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28"/>
      <c r="AZ532" s="128"/>
      <c r="BA532" s="129"/>
      <c r="BB532" s="129"/>
      <c r="BC532" s="129"/>
      <c r="BD532" s="129"/>
      <c r="BE532" s="129"/>
      <c r="BF532" s="129"/>
      <c r="BG532" s="129"/>
      <c r="BH532" s="129"/>
      <c r="BI532" s="129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28"/>
      <c r="BT532" s="128"/>
      <c r="BU532" s="129"/>
      <c r="BV532" s="129"/>
      <c r="BW532" s="129"/>
      <c r="BX532" s="129"/>
      <c r="BY532" s="129"/>
      <c r="BZ532" s="129"/>
      <c r="CA532" s="129"/>
      <c r="CB532" s="129"/>
      <c r="CC532" s="129"/>
    </row>
    <row r="533" spans="1:82" ht="7.5" customHeight="1">
      <c r="B533" s="134"/>
      <c r="C533" s="134"/>
      <c r="D533" s="134"/>
      <c r="E533" s="134"/>
      <c r="F533" s="134"/>
      <c r="G533" s="134"/>
      <c r="H533" s="134"/>
      <c r="I533" s="134"/>
      <c r="J533" s="134"/>
      <c r="K533" s="128"/>
      <c r="L533" s="128"/>
      <c r="M533" s="129"/>
      <c r="N533" s="129"/>
      <c r="O533" s="129"/>
      <c r="P533" s="129"/>
      <c r="Q533" s="129"/>
      <c r="R533" s="129"/>
      <c r="S533" s="129"/>
      <c r="T533" s="129"/>
      <c r="U533" s="129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28"/>
      <c r="AF533" s="128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28"/>
      <c r="AZ533" s="128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34"/>
      <c r="BK533" s="134"/>
      <c r="BL533" s="134"/>
      <c r="BM533" s="134"/>
      <c r="BN533" s="134"/>
      <c r="BO533" s="134"/>
      <c r="BP533" s="134"/>
      <c r="BQ533" s="134"/>
      <c r="BR533" s="134"/>
      <c r="BS533" s="128"/>
      <c r="BT533" s="128"/>
      <c r="BU533" s="129"/>
      <c r="BV533" s="129"/>
      <c r="BW533" s="129"/>
      <c r="BX533" s="129"/>
      <c r="BY533" s="129"/>
      <c r="BZ533" s="129"/>
      <c r="CA533" s="129"/>
      <c r="CB533" s="129"/>
      <c r="CC533" s="129"/>
    </row>
    <row r="534" spans="1:82" ht="7.5" customHeight="1">
      <c r="B534" s="134"/>
      <c r="C534" s="134"/>
      <c r="D534" s="134"/>
      <c r="E534" s="134"/>
      <c r="F534" s="134"/>
      <c r="G534" s="134"/>
      <c r="H534" s="134"/>
      <c r="I534" s="134"/>
      <c r="J534" s="134"/>
      <c r="K534" s="128"/>
      <c r="L534" s="128"/>
      <c r="M534" s="129"/>
      <c r="N534" s="129"/>
      <c r="O534" s="129"/>
      <c r="P534" s="129"/>
      <c r="Q534" s="129"/>
      <c r="R534" s="129"/>
      <c r="S534" s="129"/>
      <c r="T534" s="129"/>
      <c r="U534" s="129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28"/>
      <c r="AF534" s="128"/>
      <c r="AG534" s="129"/>
      <c r="AH534" s="129"/>
      <c r="AI534" s="129"/>
      <c r="AJ534" s="129"/>
      <c r="AK534" s="129"/>
      <c r="AL534" s="129"/>
      <c r="AM534" s="129"/>
      <c r="AN534" s="129"/>
      <c r="AO534" s="129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28"/>
      <c r="AZ534" s="128"/>
      <c r="BA534" s="129"/>
      <c r="BB534" s="129"/>
      <c r="BC534" s="129"/>
      <c r="BD534" s="129"/>
      <c r="BE534" s="129"/>
      <c r="BF534" s="129"/>
      <c r="BG534" s="129"/>
      <c r="BH534" s="129"/>
      <c r="BI534" s="129"/>
      <c r="BJ534" s="134"/>
      <c r="BK534" s="134"/>
      <c r="BL534" s="134"/>
      <c r="BM534" s="134"/>
      <c r="BN534" s="134"/>
      <c r="BO534" s="134"/>
      <c r="BP534" s="134"/>
      <c r="BQ534" s="134"/>
      <c r="BR534" s="134"/>
      <c r="BS534" s="128"/>
      <c r="BT534" s="128"/>
      <c r="BU534" s="129"/>
      <c r="BV534" s="129"/>
      <c r="BW534" s="129"/>
      <c r="BX534" s="129"/>
      <c r="BY534" s="129"/>
      <c r="BZ534" s="129"/>
      <c r="CA534" s="129"/>
      <c r="CB534" s="129"/>
      <c r="CC534" s="129"/>
    </row>
    <row r="535" spans="1:82" ht="7.5" customHeight="1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</row>
    <row r="536" spans="1:82" ht="7.5" customHeight="1">
      <c r="B536" s="127"/>
      <c r="C536" s="127"/>
      <c r="D536" s="127"/>
      <c r="E536" s="127"/>
      <c r="F536" s="127"/>
      <c r="G536" s="127"/>
      <c r="H536" s="43"/>
      <c r="I536" s="43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127"/>
      <c r="W536" s="127"/>
      <c r="X536" s="127"/>
      <c r="Y536" s="127"/>
      <c r="Z536" s="127"/>
      <c r="AA536" s="127"/>
      <c r="AB536" s="43"/>
      <c r="AC536" s="43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127"/>
      <c r="AQ536" s="127"/>
      <c r="AR536" s="127"/>
      <c r="AS536" s="127"/>
      <c r="AT536" s="127"/>
      <c r="AU536" s="127"/>
      <c r="AV536" s="43"/>
      <c r="AW536" s="43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127"/>
      <c r="BK536" s="127"/>
      <c r="BL536" s="127"/>
      <c r="BM536" s="127"/>
      <c r="BN536" s="127"/>
      <c r="BO536" s="127"/>
      <c r="BP536" s="43"/>
      <c r="BQ536" s="43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</row>
    <row r="537" spans="1:82" ht="7.5" customHeight="1">
      <c r="B537" s="127"/>
      <c r="C537" s="127"/>
      <c r="D537" s="127"/>
      <c r="E537" s="127"/>
      <c r="F537" s="127"/>
      <c r="G537" s="127"/>
      <c r="H537" s="43"/>
      <c r="I537" s="43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127"/>
      <c r="W537" s="127"/>
      <c r="X537" s="127"/>
      <c r="Y537" s="127"/>
      <c r="Z537" s="127"/>
      <c r="AA537" s="127"/>
      <c r="AB537" s="43"/>
      <c r="AC537" s="43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127"/>
      <c r="AQ537" s="127"/>
      <c r="AR537" s="127"/>
      <c r="AS537" s="127"/>
      <c r="AT537" s="127"/>
      <c r="AU537" s="127"/>
      <c r="AV537" s="43"/>
      <c r="AW537" s="43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127"/>
      <c r="BK537" s="127"/>
      <c r="BL537" s="127"/>
      <c r="BM537" s="127"/>
      <c r="BN537" s="127"/>
      <c r="BO537" s="127"/>
      <c r="BP537" s="43"/>
      <c r="BQ537" s="43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</row>
    <row r="538" spans="1:82" ht="7.5" customHeight="1">
      <c r="B538" s="64"/>
      <c r="C538" s="64"/>
      <c r="D538" s="64"/>
      <c r="E538" s="64"/>
      <c r="F538" s="64"/>
      <c r="G538" s="64"/>
      <c r="H538" s="43"/>
      <c r="I538" s="43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64"/>
      <c r="W538" s="64"/>
      <c r="X538" s="64"/>
      <c r="Y538" s="64"/>
      <c r="Z538" s="64"/>
      <c r="AA538" s="64"/>
      <c r="AB538" s="43"/>
      <c r="AC538" s="43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64"/>
      <c r="AQ538" s="64"/>
      <c r="AR538" s="64"/>
      <c r="AS538" s="64"/>
      <c r="AT538" s="64"/>
      <c r="AU538" s="64"/>
      <c r="AV538" s="43"/>
      <c r="AW538" s="43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64"/>
      <c r="BK538" s="64"/>
      <c r="BL538" s="64"/>
      <c r="BM538" s="64"/>
      <c r="BN538" s="64"/>
      <c r="BO538" s="64"/>
      <c r="BP538" s="43"/>
      <c r="BQ538" s="43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</row>
    <row r="539" spans="1:82" ht="7.5" customHeight="1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</row>
    <row r="540" spans="1:82" ht="7.5" customHeight="1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</row>
    <row r="541" spans="1:82" ht="7.5" customHeight="1">
      <c r="A541" s="4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44"/>
    </row>
    <row r="542" spans="1:82" ht="7.5" customHeight="1"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68"/>
      <c r="AJ542" s="168"/>
      <c r="AK542" s="168"/>
      <c r="AL542" s="168"/>
      <c r="AM542" s="168"/>
      <c r="AN542" s="168"/>
      <c r="AO542" s="168"/>
      <c r="AP542" s="168"/>
      <c r="AQ542" s="168"/>
      <c r="AR542" s="168"/>
      <c r="AS542" s="168"/>
      <c r="AT542" s="168"/>
      <c r="AU542" s="168"/>
      <c r="AV542" s="168"/>
      <c r="AW542" s="168"/>
      <c r="AX542" s="168"/>
      <c r="AY542" s="168"/>
      <c r="AZ542" s="168"/>
      <c r="BA542" s="168"/>
      <c r="BB542" s="168"/>
      <c r="BC542" s="168"/>
      <c r="BD542" s="168"/>
      <c r="BE542" s="168"/>
      <c r="BF542" s="168"/>
      <c r="BG542" s="168"/>
      <c r="BH542" s="168"/>
      <c r="BI542" s="168"/>
      <c r="BJ542" s="168"/>
      <c r="BK542" s="168"/>
      <c r="BL542" s="168"/>
      <c r="BM542" s="168"/>
      <c r="BN542" s="168"/>
      <c r="BO542" s="168"/>
      <c r="BP542" s="168"/>
      <c r="BQ542" s="168"/>
      <c r="BR542" s="168"/>
      <c r="BS542" s="168"/>
      <c r="BT542" s="168"/>
      <c r="BU542" s="168"/>
      <c r="BV542" s="168"/>
      <c r="BW542" s="168"/>
      <c r="BX542" s="168"/>
      <c r="BY542" s="168"/>
      <c r="BZ542" s="168"/>
      <c r="CA542" s="168"/>
      <c r="CB542" s="168"/>
      <c r="CC542" s="168"/>
    </row>
    <row r="543" spans="1:82" ht="7.5" customHeight="1"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  <c r="AA543" s="168"/>
      <c r="AB543" s="168"/>
      <c r="AC543" s="168"/>
      <c r="AD543" s="168"/>
      <c r="AE543" s="168"/>
      <c r="AF543" s="168"/>
      <c r="AG543" s="168"/>
      <c r="AH543" s="168"/>
      <c r="AI543" s="168"/>
      <c r="AJ543" s="168"/>
      <c r="AK543" s="168"/>
      <c r="AL543" s="168"/>
      <c r="AM543" s="168"/>
      <c r="AN543" s="168"/>
      <c r="AO543" s="168"/>
      <c r="AP543" s="168"/>
      <c r="AQ543" s="168"/>
      <c r="AR543" s="168"/>
      <c r="AS543" s="168"/>
      <c r="AT543" s="168"/>
      <c r="AU543" s="168"/>
      <c r="AV543" s="168"/>
      <c r="AW543" s="168"/>
      <c r="AX543" s="168"/>
      <c r="AY543" s="168"/>
      <c r="AZ543" s="168"/>
      <c r="BA543" s="168"/>
      <c r="BB543" s="168"/>
      <c r="BC543" s="168"/>
      <c r="BD543" s="168"/>
      <c r="BE543" s="168"/>
      <c r="BF543" s="168"/>
      <c r="BG543" s="168"/>
      <c r="BH543" s="168"/>
      <c r="BI543" s="168"/>
      <c r="BJ543" s="168"/>
      <c r="BK543" s="168"/>
      <c r="BL543" s="168"/>
      <c r="BM543" s="168"/>
      <c r="BN543" s="168"/>
      <c r="BO543" s="168"/>
      <c r="BP543" s="168"/>
      <c r="BQ543" s="168"/>
      <c r="BR543" s="168"/>
      <c r="BS543" s="168"/>
      <c r="BT543" s="168"/>
      <c r="BU543" s="168"/>
      <c r="BV543" s="168"/>
      <c r="BW543" s="168"/>
      <c r="BX543" s="168"/>
      <c r="BY543" s="168"/>
      <c r="BZ543" s="168"/>
      <c r="CA543" s="168"/>
      <c r="CB543" s="168"/>
      <c r="CC543" s="168"/>
    </row>
    <row r="544" spans="1:82" ht="7.5" customHeight="1"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68"/>
      <c r="AE544" s="168"/>
      <c r="AF544" s="168"/>
      <c r="AG544" s="168"/>
      <c r="AH544" s="168"/>
      <c r="AI544" s="168"/>
      <c r="AJ544" s="168"/>
      <c r="AK544" s="168"/>
      <c r="AL544" s="168"/>
      <c r="AM544" s="168"/>
      <c r="AN544" s="168"/>
      <c r="AO544" s="168"/>
      <c r="AP544" s="168"/>
      <c r="AQ544" s="168"/>
      <c r="AR544" s="168"/>
      <c r="AS544" s="168"/>
      <c r="AT544" s="168"/>
      <c r="AU544" s="168"/>
      <c r="AV544" s="168"/>
      <c r="AW544" s="168"/>
      <c r="AX544" s="168"/>
      <c r="AY544" s="168"/>
      <c r="AZ544" s="168"/>
      <c r="BA544" s="168"/>
      <c r="BB544" s="168"/>
      <c r="BC544" s="168"/>
      <c r="BD544" s="168"/>
      <c r="BE544" s="168"/>
      <c r="BF544" s="168"/>
      <c r="BG544" s="168"/>
      <c r="BH544" s="168"/>
      <c r="BI544" s="168"/>
      <c r="BJ544" s="168"/>
      <c r="BK544" s="168"/>
      <c r="BL544" s="168"/>
      <c r="BM544" s="168"/>
      <c r="BN544" s="168"/>
      <c r="BO544" s="168"/>
      <c r="BP544" s="168"/>
      <c r="BQ544" s="168"/>
      <c r="BR544" s="168"/>
      <c r="BS544" s="168"/>
      <c r="BT544" s="168"/>
      <c r="BU544" s="168"/>
      <c r="BV544" s="168"/>
      <c r="BW544" s="168"/>
      <c r="BX544" s="168"/>
      <c r="BY544" s="168"/>
      <c r="BZ544" s="168"/>
      <c r="CA544" s="168"/>
      <c r="CB544" s="168"/>
      <c r="CC544" s="168"/>
    </row>
    <row r="545" spans="2:81" ht="7.5" customHeight="1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</row>
    <row r="546" spans="2:81" ht="7.5" customHeight="1">
      <c r="B546" s="146"/>
      <c r="C546" s="146"/>
      <c r="D546" s="146"/>
      <c r="E546" s="146"/>
      <c r="F546" s="146"/>
      <c r="G546" s="144"/>
      <c r="H546" s="144"/>
      <c r="I546" s="144"/>
      <c r="J546" s="35"/>
      <c r="K546" s="35"/>
      <c r="L546" s="42"/>
      <c r="M546" s="35"/>
      <c r="N546" s="146"/>
      <c r="O546" s="146"/>
      <c r="P546" s="146"/>
      <c r="Q546" s="146"/>
      <c r="R546" s="146"/>
      <c r="S546" s="144"/>
      <c r="T546" s="144"/>
      <c r="U546" s="144"/>
      <c r="V546" s="146"/>
      <c r="W546" s="146"/>
      <c r="X546" s="146"/>
      <c r="Y546" s="146"/>
      <c r="Z546" s="146"/>
      <c r="AA546" s="144"/>
      <c r="AB546" s="144"/>
      <c r="AC546" s="144"/>
      <c r="AD546" s="35"/>
      <c r="AE546" s="35"/>
      <c r="AF546" s="42"/>
      <c r="AG546" s="35"/>
      <c r="AH546" s="146"/>
      <c r="AI546" s="146"/>
      <c r="AJ546" s="146"/>
      <c r="AK546" s="146"/>
      <c r="AL546" s="146"/>
      <c r="AM546" s="144"/>
      <c r="AN546" s="144"/>
      <c r="AO546" s="144"/>
      <c r="AP546" s="146"/>
      <c r="AQ546" s="146"/>
      <c r="AR546" s="146"/>
      <c r="AS546" s="146"/>
      <c r="AT546" s="146"/>
      <c r="AU546" s="144"/>
      <c r="AV546" s="144"/>
      <c r="AW546" s="144"/>
      <c r="AX546" s="35"/>
      <c r="AY546" s="35"/>
      <c r="AZ546" s="42"/>
      <c r="BA546" s="35"/>
      <c r="BB546" s="146"/>
      <c r="BC546" s="146"/>
      <c r="BD546" s="146"/>
      <c r="BE546" s="146"/>
      <c r="BF546" s="146"/>
      <c r="BG546" s="144"/>
      <c r="BH546" s="144"/>
      <c r="BI546" s="144"/>
      <c r="BJ546" s="146"/>
      <c r="BK546" s="146"/>
      <c r="BL546" s="146"/>
      <c r="BM546" s="146"/>
      <c r="BN546" s="146"/>
      <c r="BO546" s="144"/>
      <c r="BP546" s="144"/>
      <c r="BQ546" s="144"/>
      <c r="BR546" s="35"/>
      <c r="BS546" s="35"/>
      <c r="BT546" s="42"/>
      <c r="BU546" s="35"/>
      <c r="BV546" s="146"/>
      <c r="BW546" s="146"/>
      <c r="BX546" s="146"/>
      <c r="BY546" s="146"/>
      <c r="BZ546" s="146"/>
      <c r="CA546" s="144"/>
      <c r="CB546" s="144"/>
      <c r="CC546" s="144"/>
    </row>
    <row r="547" spans="2:81" ht="7.5" customHeight="1">
      <c r="B547" s="146"/>
      <c r="C547" s="146"/>
      <c r="D547" s="146"/>
      <c r="E547" s="146"/>
      <c r="F547" s="146"/>
      <c r="G547" s="144"/>
      <c r="H547" s="144"/>
      <c r="I547" s="144"/>
      <c r="J547" s="35"/>
      <c r="K547" s="35"/>
      <c r="L547" s="35"/>
      <c r="M547" s="35"/>
      <c r="N547" s="146"/>
      <c r="O547" s="146"/>
      <c r="P547" s="146"/>
      <c r="Q547" s="146"/>
      <c r="R547" s="146"/>
      <c r="S547" s="144"/>
      <c r="T547" s="144"/>
      <c r="U547" s="144"/>
      <c r="V547" s="146"/>
      <c r="W547" s="146"/>
      <c r="X547" s="146"/>
      <c r="Y547" s="146"/>
      <c r="Z547" s="146"/>
      <c r="AA547" s="144"/>
      <c r="AB547" s="144"/>
      <c r="AC547" s="144"/>
      <c r="AD547" s="35"/>
      <c r="AE547" s="35"/>
      <c r="AF547" s="35"/>
      <c r="AG547" s="35"/>
      <c r="AH547" s="146"/>
      <c r="AI547" s="146"/>
      <c r="AJ547" s="146"/>
      <c r="AK547" s="146"/>
      <c r="AL547" s="146"/>
      <c r="AM547" s="144"/>
      <c r="AN547" s="144"/>
      <c r="AO547" s="144"/>
      <c r="AP547" s="146"/>
      <c r="AQ547" s="146"/>
      <c r="AR547" s="146"/>
      <c r="AS547" s="146"/>
      <c r="AT547" s="146"/>
      <c r="AU547" s="144"/>
      <c r="AV547" s="144"/>
      <c r="AW547" s="144"/>
      <c r="AX547" s="35"/>
      <c r="AY547" s="35"/>
      <c r="AZ547" s="35"/>
      <c r="BA547" s="35"/>
      <c r="BB547" s="146"/>
      <c r="BC547" s="146"/>
      <c r="BD547" s="146"/>
      <c r="BE547" s="146"/>
      <c r="BF547" s="146"/>
      <c r="BG547" s="144"/>
      <c r="BH547" s="144"/>
      <c r="BI547" s="144"/>
      <c r="BJ547" s="146"/>
      <c r="BK547" s="146"/>
      <c r="BL547" s="146"/>
      <c r="BM547" s="146"/>
      <c r="BN547" s="146"/>
      <c r="BO547" s="144"/>
      <c r="BP547" s="144"/>
      <c r="BQ547" s="144"/>
      <c r="BR547" s="35"/>
      <c r="BS547" s="35"/>
      <c r="BT547" s="35"/>
      <c r="BU547" s="35"/>
      <c r="BV547" s="146"/>
      <c r="BW547" s="146"/>
      <c r="BX547" s="146"/>
      <c r="BY547" s="146"/>
      <c r="BZ547" s="146"/>
      <c r="CA547" s="144"/>
      <c r="CB547" s="144"/>
      <c r="CC547" s="144"/>
    </row>
    <row r="548" spans="2:81" ht="7.5" customHeight="1">
      <c r="B548" s="36"/>
      <c r="C548" s="36"/>
      <c r="D548" s="36"/>
      <c r="E548" s="36"/>
      <c r="F548" s="36"/>
      <c r="G548" s="36"/>
      <c r="H548" s="36"/>
      <c r="I548" s="36"/>
      <c r="J548" s="37"/>
      <c r="K548" s="37"/>
      <c r="L548" s="37"/>
      <c r="M548" s="37"/>
      <c r="N548" s="36"/>
      <c r="O548" s="36"/>
      <c r="P548" s="38"/>
      <c r="Q548" s="38"/>
      <c r="R548" s="38"/>
      <c r="S548" s="38"/>
      <c r="T548" s="38"/>
      <c r="U548" s="38"/>
      <c r="V548" s="36"/>
      <c r="W548" s="36"/>
      <c r="X548" s="36"/>
      <c r="Y548" s="36"/>
      <c r="Z548" s="36"/>
      <c r="AA548" s="36"/>
      <c r="AB548" s="36"/>
      <c r="AC548" s="36"/>
      <c r="AD548" s="37"/>
      <c r="AE548" s="37"/>
      <c r="AF548" s="37"/>
      <c r="AG548" s="37"/>
      <c r="AH548" s="36"/>
      <c r="AI548" s="36"/>
      <c r="AJ548" s="38"/>
      <c r="AK548" s="38"/>
      <c r="AL548" s="38"/>
      <c r="AM548" s="38"/>
      <c r="AN548" s="38"/>
      <c r="AO548" s="38"/>
      <c r="AP548" s="36"/>
      <c r="AQ548" s="36"/>
      <c r="AR548" s="36"/>
      <c r="AS548" s="36"/>
      <c r="AT548" s="36"/>
      <c r="AU548" s="36"/>
      <c r="AV548" s="36"/>
      <c r="AW548" s="36"/>
      <c r="AX548" s="37"/>
      <c r="AY548" s="37"/>
      <c r="AZ548" s="37"/>
      <c r="BA548" s="37"/>
      <c r="BB548" s="36"/>
      <c r="BC548" s="36"/>
      <c r="BD548" s="38"/>
      <c r="BE548" s="38"/>
      <c r="BF548" s="38"/>
      <c r="BG548" s="38"/>
      <c r="BH548" s="38"/>
      <c r="BI548" s="38"/>
      <c r="BJ548" s="36"/>
      <c r="BK548" s="36"/>
      <c r="BL548" s="36"/>
      <c r="BM548" s="36"/>
      <c r="BN548" s="36"/>
      <c r="BO548" s="36"/>
      <c r="BP548" s="36"/>
      <c r="BQ548" s="36"/>
      <c r="BR548" s="37"/>
      <c r="BS548" s="37"/>
      <c r="BT548" s="37"/>
      <c r="BU548" s="37"/>
      <c r="BV548" s="36"/>
      <c r="BW548" s="36"/>
      <c r="BX548" s="38"/>
      <c r="BY548" s="38"/>
      <c r="BZ548" s="38"/>
      <c r="CA548" s="38"/>
      <c r="CB548" s="38"/>
      <c r="CC548" s="38"/>
    </row>
    <row r="549" spans="2:81" ht="7.5" customHeight="1">
      <c r="B549" s="36"/>
      <c r="C549" s="36"/>
      <c r="D549" s="36"/>
      <c r="E549" s="36"/>
      <c r="F549" s="36"/>
      <c r="G549" s="36"/>
      <c r="H549" s="153"/>
      <c r="I549" s="153"/>
      <c r="J549" s="153"/>
      <c r="K549" s="155"/>
      <c r="L549" s="155"/>
      <c r="M549" s="153"/>
      <c r="N549" s="153"/>
      <c r="O549" s="153"/>
      <c r="P549" s="38"/>
      <c r="Q549" s="38"/>
      <c r="R549" s="38"/>
      <c r="S549" s="38"/>
      <c r="T549" s="38"/>
      <c r="U549" s="38"/>
      <c r="V549" s="36"/>
      <c r="W549" s="36"/>
      <c r="X549" s="36"/>
      <c r="Y549" s="36"/>
      <c r="Z549" s="36"/>
      <c r="AA549" s="36"/>
      <c r="AB549" s="153"/>
      <c r="AC549" s="153"/>
      <c r="AD549" s="153"/>
      <c r="AE549" s="155"/>
      <c r="AF549" s="155"/>
      <c r="AG549" s="153"/>
      <c r="AH549" s="153"/>
      <c r="AI549" s="153"/>
      <c r="AJ549" s="38"/>
      <c r="AK549" s="38"/>
      <c r="AL549" s="38"/>
      <c r="AM549" s="38"/>
      <c r="AN549" s="38"/>
      <c r="AO549" s="38"/>
      <c r="AP549" s="36"/>
      <c r="AQ549" s="36"/>
      <c r="AR549" s="36"/>
      <c r="AS549" s="36"/>
      <c r="AT549" s="36"/>
      <c r="AU549" s="36"/>
      <c r="AV549" s="153"/>
      <c r="AW549" s="153"/>
      <c r="AX549" s="153"/>
      <c r="AY549" s="155"/>
      <c r="AZ549" s="155"/>
      <c r="BA549" s="153"/>
      <c r="BB549" s="153"/>
      <c r="BC549" s="153"/>
      <c r="BD549" s="38"/>
      <c r="BE549" s="38"/>
      <c r="BF549" s="38"/>
      <c r="BG549" s="38"/>
      <c r="BH549" s="38"/>
      <c r="BI549" s="38"/>
      <c r="BJ549" s="36"/>
      <c r="BK549" s="36"/>
      <c r="BL549" s="36"/>
      <c r="BM549" s="36"/>
      <c r="BN549" s="36"/>
      <c r="BO549" s="36"/>
      <c r="BP549" s="153"/>
      <c r="BQ549" s="153"/>
      <c r="BR549" s="153"/>
      <c r="BS549" s="155"/>
      <c r="BT549" s="155"/>
      <c r="BU549" s="153"/>
      <c r="BV549" s="153"/>
      <c r="BW549" s="153"/>
      <c r="BX549" s="38"/>
      <c r="BY549" s="38"/>
      <c r="BZ549" s="38"/>
      <c r="CA549" s="38"/>
      <c r="CB549" s="38"/>
      <c r="CC549" s="38"/>
    </row>
    <row r="550" spans="2:81" ht="7.5" customHeight="1">
      <c r="B550" s="39"/>
      <c r="C550" s="39"/>
      <c r="D550" s="39"/>
      <c r="E550" s="39"/>
      <c r="F550" s="39"/>
      <c r="G550" s="39"/>
      <c r="H550" s="153"/>
      <c r="I550" s="153"/>
      <c r="J550" s="153"/>
      <c r="K550" s="155"/>
      <c r="L550" s="155"/>
      <c r="M550" s="153"/>
      <c r="N550" s="153"/>
      <c r="O550" s="153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153"/>
      <c r="AC550" s="153"/>
      <c r="AD550" s="153"/>
      <c r="AE550" s="155"/>
      <c r="AF550" s="155"/>
      <c r="AG550" s="153"/>
      <c r="AH550" s="153"/>
      <c r="AI550" s="153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153"/>
      <c r="AW550" s="153"/>
      <c r="AX550" s="153"/>
      <c r="AY550" s="155"/>
      <c r="AZ550" s="155"/>
      <c r="BA550" s="153"/>
      <c r="BB550" s="153"/>
      <c r="BC550" s="153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153"/>
      <c r="BQ550" s="153"/>
      <c r="BR550" s="153"/>
      <c r="BS550" s="155"/>
      <c r="BT550" s="155"/>
      <c r="BU550" s="153"/>
      <c r="BV550" s="153"/>
      <c r="BW550" s="153"/>
      <c r="BX550" s="39"/>
      <c r="BY550" s="39"/>
      <c r="BZ550" s="39"/>
      <c r="CA550" s="39"/>
      <c r="CB550" s="39"/>
      <c r="CC550" s="39"/>
    </row>
    <row r="551" spans="2:81" ht="7.5" customHeight="1">
      <c r="B551" s="39"/>
      <c r="C551" s="39"/>
      <c r="D551" s="39"/>
      <c r="E551" s="39"/>
      <c r="F551" s="39"/>
      <c r="G551" s="39"/>
      <c r="H551" s="39"/>
      <c r="I551" s="39"/>
      <c r="J551" s="39"/>
      <c r="K551" s="36"/>
      <c r="L551" s="36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6"/>
      <c r="AF551" s="36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6"/>
      <c r="AZ551" s="36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6"/>
      <c r="BT551" s="36"/>
      <c r="BU551" s="39"/>
      <c r="BV551" s="39"/>
      <c r="BW551" s="39"/>
      <c r="BX551" s="39"/>
      <c r="BY551" s="39"/>
      <c r="BZ551" s="39"/>
      <c r="CA551" s="39"/>
      <c r="CB551" s="39"/>
      <c r="CC551" s="39"/>
    </row>
    <row r="552" spans="2:81" ht="7.5" customHeight="1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</row>
    <row r="553" spans="2:81" ht="7.5" customHeight="1">
      <c r="B553" s="143"/>
      <c r="C553" s="143"/>
      <c r="D553" s="143"/>
      <c r="E553" s="143"/>
      <c r="F553" s="143"/>
      <c r="G553" s="143"/>
      <c r="H553" s="143"/>
      <c r="I553" s="143"/>
      <c r="J553" s="143"/>
      <c r="K553" s="59"/>
      <c r="L553" s="59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59"/>
      <c r="AF553" s="59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59"/>
      <c r="AZ553" s="59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59"/>
      <c r="BT553" s="59"/>
      <c r="BU553" s="143"/>
      <c r="BV553" s="143"/>
      <c r="BW553" s="143"/>
      <c r="BX553" s="143"/>
      <c r="BY553" s="143"/>
      <c r="BZ553" s="143"/>
      <c r="CA553" s="143"/>
      <c r="CB553" s="143"/>
      <c r="CC553" s="143"/>
    </row>
    <row r="554" spans="2:81" ht="7.5" customHeight="1">
      <c r="B554" s="143"/>
      <c r="C554" s="143"/>
      <c r="D554" s="143"/>
      <c r="E554" s="143"/>
      <c r="F554" s="143"/>
      <c r="G554" s="143"/>
      <c r="H554" s="143"/>
      <c r="I554" s="143"/>
      <c r="J554" s="143"/>
      <c r="K554" s="59"/>
      <c r="L554" s="59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59"/>
      <c r="AF554" s="59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59"/>
      <c r="AZ554" s="59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59"/>
      <c r="BT554" s="59"/>
      <c r="BU554" s="143"/>
      <c r="BV554" s="143"/>
      <c r="BW554" s="143"/>
      <c r="BX554" s="143"/>
      <c r="BY554" s="143"/>
      <c r="BZ554" s="143"/>
      <c r="CA554" s="143"/>
      <c r="CB554" s="143"/>
      <c r="CC554" s="143"/>
    </row>
    <row r="555" spans="2:81" ht="7.5" customHeight="1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</row>
    <row r="556" spans="2:81" ht="7.5" customHeight="1">
      <c r="B556" s="137"/>
      <c r="C556" s="137"/>
      <c r="D556" s="137"/>
      <c r="E556" s="137"/>
      <c r="F556" s="137"/>
      <c r="G556" s="137"/>
      <c r="H556" s="137"/>
      <c r="I556" s="137"/>
      <c r="J556" s="137"/>
      <c r="K556" s="152"/>
      <c r="L556" s="152"/>
      <c r="M556" s="129"/>
      <c r="N556" s="129"/>
      <c r="O556" s="129"/>
      <c r="P556" s="129"/>
      <c r="Q556" s="129"/>
      <c r="R556" s="129"/>
      <c r="S556" s="129"/>
      <c r="T556" s="129"/>
      <c r="U556" s="129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52"/>
      <c r="AF556" s="152"/>
      <c r="AG556" s="129"/>
      <c r="AH556" s="129"/>
      <c r="AI556" s="129"/>
      <c r="AJ556" s="129"/>
      <c r="AK556" s="129"/>
      <c r="AL556" s="129"/>
      <c r="AM556" s="129"/>
      <c r="AN556" s="129"/>
      <c r="AO556" s="129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52"/>
      <c r="AZ556" s="152"/>
      <c r="BA556" s="129"/>
      <c r="BB556" s="129"/>
      <c r="BC556" s="129"/>
      <c r="BD556" s="129"/>
      <c r="BE556" s="129"/>
      <c r="BF556" s="129"/>
      <c r="BG556" s="129"/>
      <c r="BH556" s="129"/>
      <c r="BI556" s="129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52"/>
      <c r="BT556" s="152"/>
      <c r="BU556" s="129"/>
      <c r="BV556" s="129"/>
      <c r="BW556" s="129"/>
      <c r="BX556" s="129"/>
      <c r="BY556" s="129"/>
      <c r="BZ556" s="129"/>
      <c r="CA556" s="129"/>
      <c r="CB556" s="129"/>
      <c r="CC556" s="129"/>
    </row>
    <row r="557" spans="2:81" ht="7.5" customHeight="1">
      <c r="B557" s="137"/>
      <c r="C557" s="137"/>
      <c r="D557" s="137"/>
      <c r="E557" s="137"/>
      <c r="F557" s="137"/>
      <c r="G557" s="137"/>
      <c r="H557" s="137"/>
      <c r="I557" s="137"/>
      <c r="J557" s="137"/>
      <c r="K557" s="152"/>
      <c r="L557" s="152"/>
      <c r="M557" s="129"/>
      <c r="N557" s="129"/>
      <c r="O557" s="129"/>
      <c r="P557" s="129"/>
      <c r="Q557" s="129"/>
      <c r="R557" s="129"/>
      <c r="S557" s="129"/>
      <c r="T557" s="129"/>
      <c r="U557" s="129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52"/>
      <c r="AF557" s="152"/>
      <c r="AG557" s="129"/>
      <c r="AH557" s="129"/>
      <c r="AI557" s="129"/>
      <c r="AJ557" s="129"/>
      <c r="AK557" s="129"/>
      <c r="AL557" s="129"/>
      <c r="AM557" s="129"/>
      <c r="AN557" s="129"/>
      <c r="AO557" s="129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52"/>
      <c r="AZ557" s="152"/>
      <c r="BA557" s="129"/>
      <c r="BB557" s="129"/>
      <c r="BC557" s="129"/>
      <c r="BD557" s="129"/>
      <c r="BE557" s="129"/>
      <c r="BF557" s="129"/>
      <c r="BG557" s="129"/>
      <c r="BH557" s="129"/>
      <c r="BI557" s="129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52"/>
      <c r="BT557" s="152"/>
      <c r="BU557" s="129"/>
      <c r="BV557" s="129"/>
      <c r="BW557" s="129"/>
      <c r="BX557" s="129"/>
      <c r="BY557" s="129"/>
      <c r="BZ557" s="129"/>
      <c r="CA557" s="129"/>
      <c r="CB557" s="129"/>
      <c r="CC557" s="129"/>
    </row>
    <row r="558" spans="2:81" ht="7.5" customHeight="1">
      <c r="B558" s="137"/>
      <c r="C558" s="137"/>
      <c r="D558" s="137"/>
      <c r="E558" s="137"/>
      <c r="F558" s="137"/>
      <c r="G558" s="137"/>
      <c r="H558" s="137"/>
      <c r="I558" s="137"/>
      <c r="J558" s="137"/>
      <c r="K558" s="152"/>
      <c r="L558" s="152"/>
      <c r="M558" s="129"/>
      <c r="N558" s="129"/>
      <c r="O558" s="129"/>
      <c r="P558" s="129"/>
      <c r="Q558" s="129"/>
      <c r="R558" s="129"/>
      <c r="S558" s="129"/>
      <c r="T558" s="129"/>
      <c r="U558" s="129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52"/>
      <c r="AF558" s="152"/>
      <c r="AG558" s="129"/>
      <c r="AH558" s="129"/>
      <c r="AI558" s="129"/>
      <c r="AJ558" s="129"/>
      <c r="AK558" s="129"/>
      <c r="AL558" s="129"/>
      <c r="AM558" s="129"/>
      <c r="AN558" s="129"/>
      <c r="AO558" s="129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52"/>
      <c r="AZ558" s="152"/>
      <c r="BA558" s="129"/>
      <c r="BB558" s="129"/>
      <c r="BC558" s="129"/>
      <c r="BD558" s="129"/>
      <c r="BE558" s="129"/>
      <c r="BF558" s="129"/>
      <c r="BG558" s="129"/>
      <c r="BH558" s="129"/>
      <c r="BI558" s="129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52"/>
      <c r="BT558" s="152"/>
      <c r="BU558" s="129"/>
      <c r="BV558" s="129"/>
      <c r="BW558" s="129"/>
      <c r="BX558" s="129"/>
      <c r="BY558" s="129"/>
      <c r="BZ558" s="129"/>
      <c r="CA558" s="129"/>
      <c r="CB558" s="129"/>
      <c r="CC558" s="129"/>
    </row>
    <row r="559" spans="2:81" ht="7.5" customHeight="1">
      <c r="B559" s="129"/>
      <c r="C559" s="129"/>
      <c r="D559" s="129"/>
      <c r="E559" s="129"/>
      <c r="F559" s="129"/>
      <c r="G559" s="129"/>
      <c r="H559" s="129"/>
      <c r="I559" s="129"/>
      <c r="J559" s="129"/>
      <c r="K559" s="152"/>
      <c r="L559" s="152"/>
      <c r="M559" s="137"/>
      <c r="N559" s="137"/>
      <c r="O559" s="137"/>
      <c r="P559" s="137"/>
      <c r="Q559" s="137"/>
      <c r="R559" s="137"/>
      <c r="S559" s="137"/>
      <c r="T559" s="137"/>
      <c r="U559" s="137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52"/>
      <c r="AF559" s="152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29"/>
      <c r="AQ559" s="129"/>
      <c r="AR559" s="129"/>
      <c r="AS559" s="129"/>
      <c r="AT559" s="129"/>
      <c r="AU559" s="129"/>
      <c r="AV559" s="129"/>
      <c r="AW559" s="129"/>
      <c r="AX559" s="129"/>
      <c r="AY559" s="152"/>
      <c r="AZ559" s="152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29"/>
      <c r="BK559" s="129"/>
      <c r="BL559" s="129"/>
      <c r="BM559" s="129"/>
      <c r="BN559" s="129"/>
      <c r="BO559" s="129"/>
      <c r="BP559" s="129"/>
      <c r="BQ559" s="129"/>
      <c r="BR559" s="129"/>
      <c r="BS559" s="152"/>
      <c r="BT559" s="152"/>
      <c r="BU559" s="137"/>
      <c r="BV559" s="137"/>
      <c r="BW559" s="137"/>
      <c r="BX559" s="137"/>
      <c r="BY559" s="137"/>
      <c r="BZ559" s="137"/>
      <c r="CA559" s="137"/>
      <c r="CB559" s="137"/>
      <c r="CC559" s="137"/>
    </row>
    <row r="560" spans="2:81" ht="7.5" customHeight="1">
      <c r="B560" s="129"/>
      <c r="C560" s="129"/>
      <c r="D560" s="129"/>
      <c r="E560" s="129"/>
      <c r="F560" s="129"/>
      <c r="G560" s="129"/>
      <c r="H560" s="129"/>
      <c r="I560" s="129"/>
      <c r="J560" s="129"/>
      <c r="K560" s="152"/>
      <c r="L560" s="152"/>
      <c r="M560" s="137"/>
      <c r="N560" s="137"/>
      <c r="O560" s="137"/>
      <c r="P560" s="137"/>
      <c r="Q560" s="137"/>
      <c r="R560" s="137"/>
      <c r="S560" s="137"/>
      <c r="T560" s="137"/>
      <c r="U560" s="137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52"/>
      <c r="AF560" s="152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29"/>
      <c r="AQ560" s="129"/>
      <c r="AR560" s="129"/>
      <c r="AS560" s="129"/>
      <c r="AT560" s="129"/>
      <c r="AU560" s="129"/>
      <c r="AV560" s="129"/>
      <c r="AW560" s="129"/>
      <c r="AX560" s="129"/>
      <c r="AY560" s="152"/>
      <c r="AZ560" s="152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29"/>
      <c r="BK560" s="129"/>
      <c r="BL560" s="129"/>
      <c r="BM560" s="129"/>
      <c r="BN560" s="129"/>
      <c r="BO560" s="129"/>
      <c r="BP560" s="129"/>
      <c r="BQ560" s="129"/>
      <c r="BR560" s="129"/>
      <c r="BS560" s="152"/>
      <c r="BT560" s="152"/>
      <c r="BU560" s="137"/>
      <c r="BV560" s="137"/>
      <c r="BW560" s="137"/>
      <c r="BX560" s="137"/>
      <c r="BY560" s="137"/>
      <c r="BZ560" s="137"/>
      <c r="CA560" s="137"/>
      <c r="CB560" s="137"/>
      <c r="CC560" s="137"/>
    </row>
    <row r="561" spans="2:81" ht="7.5" customHeight="1">
      <c r="B561" s="129"/>
      <c r="C561" s="129"/>
      <c r="D561" s="129"/>
      <c r="E561" s="129"/>
      <c r="F561" s="129"/>
      <c r="G561" s="129"/>
      <c r="H561" s="129"/>
      <c r="I561" s="129"/>
      <c r="J561" s="129"/>
      <c r="K561" s="152"/>
      <c r="L561" s="152"/>
      <c r="M561" s="137"/>
      <c r="N561" s="137"/>
      <c r="O561" s="137"/>
      <c r="P561" s="137"/>
      <c r="Q561" s="137"/>
      <c r="R561" s="137"/>
      <c r="S561" s="137"/>
      <c r="T561" s="137"/>
      <c r="U561" s="137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52"/>
      <c r="AF561" s="152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29"/>
      <c r="AQ561" s="129"/>
      <c r="AR561" s="129"/>
      <c r="AS561" s="129"/>
      <c r="AT561" s="129"/>
      <c r="AU561" s="129"/>
      <c r="AV561" s="129"/>
      <c r="AW561" s="129"/>
      <c r="AX561" s="129"/>
      <c r="AY561" s="152"/>
      <c r="AZ561" s="152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29"/>
      <c r="BK561" s="129"/>
      <c r="BL561" s="129"/>
      <c r="BM561" s="129"/>
      <c r="BN561" s="129"/>
      <c r="BO561" s="129"/>
      <c r="BP561" s="129"/>
      <c r="BQ561" s="129"/>
      <c r="BR561" s="129"/>
      <c r="BS561" s="152"/>
      <c r="BT561" s="152"/>
      <c r="BU561" s="137"/>
      <c r="BV561" s="137"/>
      <c r="BW561" s="137"/>
      <c r="BX561" s="137"/>
      <c r="BY561" s="137"/>
      <c r="BZ561" s="137"/>
      <c r="CA561" s="137"/>
      <c r="CB561" s="137"/>
      <c r="CC561" s="137"/>
    </row>
    <row r="562" spans="2:81" ht="7.5" customHeight="1">
      <c r="B562" s="137"/>
      <c r="C562" s="137"/>
      <c r="D562" s="137"/>
      <c r="E562" s="137"/>
      <c r="F562" s="137"/>
      <c r="G562" s="137"/>
      <c r="H562" s="137"/>
      <c r="I562" s="137"/>
      <c r="J562" s="137"/>
      <c r="K562" s="152"/>
      <c r="L562" s="152"/>
      <c r="M562" s="129"/>
      <c r="N562" s="129"/>
      <c r="O562" s="129"/>
      <c r="P562" s="129"/>
      <c r="Q562" s="129"/>
      <c r="R562" s="129"/>
      <c r="S562" s="129"/>
      <c r="T562" s="129"/>
      <c r="U562" s="129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52"/>
      <c r="AF562" s="152"/>
      <c r="AG562" s="129"/>
      <c r="AH562" s="129"/>
      <c r="AI562" s="129"/>
      <c r="AJ562" s="129"/>
      <c r="AK562" s="129"/>
      <c r="AL562" s="129"/>
      <c r="AM562" s="129"/>
      <c r="AN562" s="129"/>
      <c r="AO562" s="129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52"/>
      <c r="AZ562" s="152"/>
      <c r="BA562" s="129"/>
      <c r="BB562" s="129"/>
      <c r="BC562" s="129"/>
      <c r="BD562" s="129"/>
      <c r="BE562" s="129"/>
      <c r="BF562" s="129"/>
      <c r="BG562" s="129"/>
      <c r="BH562" s="129"/>
      <c r="BI562" s="129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52"/>
      <c r="BT562" s="152"/>
      <c r="BU562" s="129"/>
      <c r="BV562" s="129"/>
      <c r="BW562" s="129"/>
      <c r="BX562" s="129"/>
      <c r="BY562" s="129"/>
      <c r="BZ562" s="129"/>
      <c r="CA562" s="129"/>
      <c r="CB562" s="129"/>
      <c r="CC562" s="129"/>
    </row>
    <row r="563" spans="2:81" ht="7.5" customHeight="1">
      <c r="B563" s="137"/>
      <c r="C563" s="137"/>
      <c r="D563" s="137"/>
      <c r="E563" s="137"/>
      <c r="F563" s="137"/>
      <c r="G563" s="137"/>
      <c r="H563" s="137"/>
      <c r="I563" s="137"/>
      <c r="J563" s="137"/>
      <c r="K563" s="152"/>
      <c r="L563" s="152"/>
      <c r="M563" s="129"/>
      <c r="N563" s="129"/>
      <c r="O563" s="129"/>
      <c r="P563" s="129"/>
      <c r="Q563" s="129"/>
      <c r="R563" s="129"/>
      <c r="S563" s="129"/>
      <c r="T563" s="129"/>
      <c r="U563" s="129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52"/>
      <c r="AF563" s="152"/>
      <c r="AG563" s="129"/>
      <c r="AH563" s="129"/>
      <c r="AI563" s="129"/>
      <c r="AJ563" s="129"/>
      <c r="AK563" s="129"/>
      <c r="AL563" s="129"/>
      <c r="AM563" s="129"/>
      <c r="AN563" s="129"/>
      <c r="AO563" s="129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52"/>
      <c r="AZ563" s="152"/>
      <c r="BA563" s="129"/>
      <c r="BB563" s="129"/>
      <c r="BC563" s="129"/>
      <c r="BD563" s="129"/>
      <c r="BE563" s="129"/>
      <c r="BF563" s="129"/>
      <c r="BG563" s="129"/>
      <c r="BH563" s="129"/>
      <c r="BI563" s="129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52"/>
      <c r="BT563" s="152"/>
      <c r="BU563" s="129"/>
      <c r="BV563" s="129"/>
      <c r="BW563" s="129"/>
      <c r="BX563" s="129"/>
      <c r="BY563" s="129"/>
      <c r="BZ563" s="129"/>
      <c r="CA563" s="129"/>
      <c r="CB563" s="129"/>
      <c r="CC563" s="129"/>
    </row>
    <row r="564" spans="2:81" ht="7.5" customHeight="1">
      <c r="B564" s="137"/>
      <c r="C564" s="137"/>
      <c r="D564" s="137"/>
      <c r="E564" s="137"/>
      <c r="F564" s="137"/>
      <c r="G564" s="137"/>
      <c r="H564" s="137"/>
      <c r="I564" s="137"/>
      <c r="J564" s="137"/>
      <c r="K564" s="152"/>
      <c r="L564" s="152"/>
      <c r="M564" s="129"/>
      <c r="N564" s="129"/>
      <c r="O564" s="129"/>
      <c r="P564" s="129"/>
      <c r="Q564" s="129"/>
      <c r="R564" s="129"/>
      <c r="S564" s="129"/>
      <c r="T564" s="129"/>
      <c r="U564" s="129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52"/>
      <c r="AF564" s="152"/>
      <c r="AG564" s="129"/>
      <c r="AH564" s="129"/>
      <c r="AI564" s="129"/>
      <c r="AJ564" s="129"/>
      <c r="AK564" s="129"/>
      <c r="AL564" s="129"/>
      <c r="AM564" s="129"/>
      <c r="AN564" s="129"/>
      <c r="AO564" s="129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52"/>
      <c r="AZ564" s="152"/>
      <c r="BA564" s="129"/>
      <c r="BB564" s="129"/>
      <c r="BC564" s="129"/>
      <c r="BD564" s="129"/>
      <c r="BE564" s="129"/>
      <c r="BF564" s="129"/>
      <c r="BG564" s="129"/>
      <c r="BH564" s="129"/>
      <c r="BI564" s="129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52"/>
      <c r="BT564" s="152"/>
      <c r="BU564" s="129"/>
      <c r="BV564" s="129"/>
      <c r="BW564" s="129"/>
      <c r="BX564" s="129"/>
      <c r="BY564" s="129"/>
      <c r="BZ564" s="129"/>
      <c r="CA564" s="129"/>
      <c r="CB564" s="129"/>
      <c r="CC564" s="129"/>
    </row>
    <row r="565" spans="2:81" ht="7.5" customHeight="1">
      <c r="B565" s="129"/>
      <c r="C565" s="129"/>
      <c r="D565" s="129"/>
      <c r="E565" s="129"/>
      <c r="F565" s="129"/>
      <c r="G565" s="129"/>
      <c r="H565" s="129"/>
      <c r="I565" s="129"/>
      <c r="J565" s="129"/>
      <c r="K565" s="152"/>
      <c r="L565" s="152"/>
      <c r="M565" s="137"/>
      <c r="N565" s="137"/>
      <c r="O565" s="137"/>
      <c r="P565" s="137"/>
      <c r="Q565" s="137"/>
      <c r="R565" s="137"/>
      <c r="S565" s="137"/>
      <c r="T565" s="137"/>
      <c r="U565" s="137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52"/>
      <c r="AF565" s="152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29"/>
      <c r="AQ565" s="129"/>
      <c r="AR565" s="129"/>
      <c r="AS565" s="129"/>
      <c r="AT565" s="129"/>
      <c r="AU565" s="129"/>
      <c r="AV565" s="129"/>
      <c r="AW565" s="129"/>
      <c r="AX565" s="129"/>
      <c r="AY565" s="152"/>
      <c r="AZ565" s="152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29"/>
      <c r="BK565" s="129"/>
      <c r="BL565" s="129"/>
      <c r="BM565" s="129"/>
      <c r="BN565" s="129"/>
      <c r="BO565" s="129"/>
      <c r="BP565" s="129"/>
      <c r="BQ565" s="129"/>
      <c r="BR565" s="129"/>
      <c r="BS565" s="152"/>
      <c r="BT565" s="152"/>
      <c r="BU565" s="137"/>
      <c r="BV565" s="137"/>
      <c r="BW565" s="137"/>
      <c r="BX565" s="137"/>
      <c r="BY565" s="137"/>
      <c r="BZ565" s="137"/>
      <c r="CA565" s="137"/>
      <c r="CB565" s="137"/>
      <c r="CC565" s="137"/>
    </row>
    <row r="566" spans="2:81" ht="7.5" customHeight="1">
      <c r="B566" s="129"/>
      <c r="C566" s="129"/>
      <c r="D566" s="129"/>
      <c r="E566" s="129"/>
      <c r="F566" s="129"/>
      <c r="G566" s="129"/>
      <c r="H566" s="129"/>
      <c r="I566" s="129"/>
      <c r="J566" s="129"/>
      <c r="K566" s="152"/>
      <c r="L566" s="152"/>
      <c r="M566" s="137"/>
      <c r="N566" s="137"/>
      <c r="O566" s="137"/>
      <c r="P566" s="137"/>
      <c r="Q566" s="137"/>
      <c r="R566" s="137"/>
      <c r="S566" s="137"/>
      <c r="T566" s="137"/>
      <c r="U566" s="137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52"/>
      <c r="AF566" s="152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29"/>
      <c r="AQ566" s="129"/>
      <c r="AR566" s="129"/>
      <c r="AS566" s="129"/>
      <c r="AT566" s="129"/>
      <c r="AU566" s="129"/>
      <c r="AV566" s="129"/>
      <c r="AW566" s="129"/>
      <c r="AX566" s="129"/>
      <c r="AY566" s="152"/>
      <c r="AZ566" s="152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29"/>
      <c r="BK566" s="129"/>
      <c r="BL566" s="129"/>
      <c r="BM566" s="129"/>
      <c r="BN566" s="129"/>
      <c r="BO566" s="129"/>
      <c r="BP566" s="129"/>
      <c r="BQ566" s="129"/>
      <c r="BR566" s="129"/>
      <c r="BS566" s="152"/>
      <c r="BT566" s="152"/>
      <c r="BU566" s="137"/>
      <c r="BV566" s="137"/>
      <c r="BW566" s="137"/>
      <c r="BX566" s="137"/>
      <c r="BY566" s="137"/>
      <c r="BZ566" s="137"/>
      <c r="CA566" s="137"/>
      <c r="CB566" s="137"/>
      <c r="CC566" s="137"/>
    </row>
    <row r="567" spans="2:81" ht="7.5" customHeight="1">
      <c r="B567" s="129"/>
      <c r="C567" s="129"/>
      <c r="D567" s="129"/>
      <c r="E567" s="129"/>
      <c r="F567" s="129"/>
      <c r="G567" s="129"/>
      <c r="H567" s="129"/>
      <c r="I567" s="129"/>
      <c r="J567" s="129"/>
      <c r="K567" s="152"/>
      <c r="L567" s="152"/>
      <c r="M567" s="137"/>
      <c r="N567" s="137"/>
      <c r="O567" s="137"/>
      <c r="P567" s="137"/>
      <c r="Q567" s="137"/>
      <c r="R567" s="137"/>
      <c r="S567" s="137"/>
      <c r="T567" s="137"/>
      <c r="U567" s="137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52"/>
      <c r="AF567" s="152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29"/>
      <c r="AQ567" s="129"/>
      <c r="AR567" s="129"/>
      <c r="AS567" s="129"/>
      <c r="AT567" s="129"/>
      <c r="AU567" s="129"/>
      <c r="AV567" s="129"/>
      <c r="AW567" s="129"/>
      <c r="AX567" s="129"/>
      <c r="AY567" s="152"/>
      <c r="AZ567" s="152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29"/>
      <c r="BK567" s="129"/>
      <c r="BL567" s="129"/>
      <c r="BM567" s="129"/>
      <c r="BN567" s="129"/>
      <c r="BO567" s="129"/>
      <c r="BP567" s="129"/>
      <c r="BQ567" s="129"/>
      <c r="BR567" s="129"/>
      <c r="BS567" s="152"/>
      <c r="BT567" s="152"/>
      <c r="BU567" s="137"/>
      <c r="BV567" s="137"/>
      <c r="BW567" s="137"/>
      <c r="BX567" s="137"/>
      <c r="BY567" s="137"/>
      <c r="BZ567" s="137"/>
      <c r="CA567" s="137"/>
      <c r="CB567" s="137"/>
      <c r="CC567" s="137"/>
    </row>
    <row r="568" spans="2:81" ht="7.5" customHeight="1">
      <c r="B568" s="137"/>
      <c r="C568" s="137"/>
      <c r="D568" s="137"/>
      <c r="E568" s="137"/>
      <c r="F568" s="137"/>
      <c r="G568" s="137"/>
      <c r="H568" s="137"/>
      <c r="I568" s="137"/>
      <c r="J568" s="137"/>
      <c r="K568" s="152"/>
      <c r="L568" s="152"/>
      <c r="M568" s="129"/>
      <c r="N568" s="129"/>
      <c r="O568" s="129"/>
      <c r="P568" s="129"/>
      <c r="Q568" s="129"/>
      <c r="R568" s="129"/>
      <c r="S568" s="129"/>
      <c r="T568" s="129"/>
      <c r="U568" s="129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52"/>
      <c r="AF568" s="152"/>
      <c r="AG568" s="129"/>
      <c r="AH568" s="129"/>
      <c r="AI568" s="129"/>
      <c r="AJ568" s="129"/>
      <c r="AK568" s="129"/>
      <c r="AL568" s="129"/>
      <c r="AM568" s="129"/>
      <c r="AN568" s="129"/>
      <c r="AO568" s="129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52"/>
      <c r="AZ568" s="152"/>
      <c r="BA568" s="129"/>
      <c r="BB568" s="129"/>
      <c r="BC568" s="129"/>
      <c r="BD568" s="129"/>
      <c r="BE568" s="129"/>
      <c r="BF568" s="129"/>
      <c r="BG568" s="129"/>
      <c r="BH568" s="129"/>
      <c r="BI568" s="129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52"/>
      <c r="BT568" s="152"/>
      <c r="BU568" s="129"/>
      <c r="BV568" s="129"/>
      <c r="BW568" s="129"/>
      <c r="BX568" s="129"/>
      <c r="BY568" s="129"/>
      <c r="BZ568" s="129"/>
      <c r="CA568" s="129"/>
      <c r="CB568" s="129"/>
      <c r="CC568" s="129"/>
    </row>
    <row r="569" spans="2:81" ht="7.5" customHeight="1">
      <c r="B569" s="137"/>
      <c r="C569" s="137"/>
      <c r="D569" s="137"/>
      <c r="E569" s="137"/>
      <c r="F569" s="137"/>
      <c r="G569" s="137"/>
      <c r="H569" s="137"/>
      <c r="I569" s="137"/>
      <c r="J569" s="137"/>
      <c r="K569" s="152"/>
      <c r="L569" s="152"/>
      <c r="M569" s="129"/>
      <c r="N569" s="129"/>
      <c r="O569" s="129"/>
      <c r="P569" s="129"/>
      <c r="Q569" s="129"/>
      <c r="R569" s="129"/>
      <c r="S569" s="129"/>
      <c r="T569" s="129"/>
      <c r="U569" s="129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52"/>
      <c r="AF569" s="152"/>
      <c r="AG569" s="129"/>
      <c r="AH569" s="129"/>
      <c r="AI569" s="129"/>
      <c r="AJ569" s="129"/>
      <c r="AK569" s="129"/>
      <c r="AL569" s="129"/>
      <c r="AM569" s="129"/>
      <c r="AN569" s="129"/>
      <c r="AO569" s="129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52"/>
      <c r="AZ569" s="152"/>
      <c r="BA569" s="129"/>
      <c r="BB569" s="129"/>
      <c r="BC569" s="129"/>
      <c r="BD569" s="129"/>
      <c r="BE569" s="129"/>
      <c r="BF569" s="129"/>
      <c r="BG569" s="129"/>
      <c r="BH569" s="129"/>
      <c r="BI569" s="129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52"/>
      <c r="BT569" s="152"/>
      <c r="BU569" s="129"/>
      <c r="BV569" s="129"/>
      <c r="BW569" s="129"/>
      <c r="BX569" s="129"/>
      <c r="BY569" s="129"/>
      <c r="BZ569" s="129"/>
      <c r="CA569" s="129"/>
      <c r="CB569" s="129"/>
      <c r="CC569" s="129"/>
    </row>
    <row r="570" spans="2:81" ht="7.5" customHeight="1">
      <c r="B570" s="137"/>
      <c r="C570" s="137"/>
      <c r="D570" s="137"/>
      <c r="E570" s="137"/>
      <c r="F570" s="137"/>
      <c r="G570" s="137"/>
      <c r="H570" s="137"/>
      <c r="I570" s="137"/>
      <c r="J570" s="137"/>
      <c r="K570" s="152"/>
      <c r="L570" s="152"/>
      <c r="M570" s="129"/>
      <c r="N570" s="129"/>
      <c r="O570" s="129"/>
      <c r="P570" s="129"/>
      <c r="Q570" s="129"/>
      <c r="R570" s="129"/>
      <c r="S570" s="129"/>
      <c r="T570" s="129"/>
      <c r="U570" s="129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52"/>
      <c r="AF570" s="152"/>
      <c r="AG570" s="129"/>
      <c r="AH570" s="129"/>
      <c r="AI570" s="129"/>
      <c r="AJ570" s="129"/>
      <c r="AK570" s="129"/>
      <c r="AL570" s="129"/>
      <c r="AM570" s="129"/>
      <c r="AN570" s="129"/>
      <c r="AO570" s="129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52"/>
      <c r="AZ570" s="152"/>
      <c r="BA570" s="129"/>
      <c r="BB570" s="129"/>
      <c r="BC570" s="129"/>
      <c r="BD570" s="129"/>
      <c r="BE570" s="129"/>
      <c r="BF570" s="129"/>
      <c r="BG570" s="129"/>
      <c r="BH570" s="129"/>
      <c r="BI570" s="129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52"/>
      <c r="BT570" s="152"/>
      <c r="BU570" s="129"/>
      <c r="BV570" s="129"/>
      <c r="BW570" s="129"/>
      <c r="BX570" s="129"/>
      <c r="BY570" s="129"/>
      <c r="BZ570" s="129"/>
      <c r="CA570" s="129"/>
      <c r="CB570" s="129"/>
      <c r="CC570" s="129"/>
    </row>
    <row r="571" spans="2:81" ht="7.5" customHeight="1">
      <c r="B571" s="134"/>
      <c r="C571" s="134"/>
      <c r="D571" s="134"/>
      <c r="E571" s="134"/>
      <c r="F571" s="134"/>
      <c r="G571" s="134"/>
      <c r="H571" s="134"/>
      <c r="I571" s="134"/>
      <c r="J571" s="134"/>
      <c r="K571" s="128"/>
      <c r="L571" s="128"/>
      <c r="M571" s="129"/>
      <c r="N571" s="129"/>
      <c r="O571" s="129"/>
      <c r="P571" s="129"/>
      <c r="Q571" s="129"/>
      <c r="R571" s="129"/>
      <c r="S571" s="129"/>
      <c r="T571" s="129"/>
      <c r="U571" s="129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28"/>
      <c r="AF571" s="128"/>
      <c r="AG571" s="129"/>
      <c r="AH571" s="129"/>
      <c r="AI571" s="129"/>
      <c r="AJ571" s="129"/>
      <c r="AK571" s="129"/>
      <c r="AL571" s="129"/>
      <c r="AM571" s="129"/>
      <c r="AN571" s="129"/>
      <c r="AO571" s="129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28"/>
      <c r="AZ571" s="128"/>
      <c r="BA571" s="129"/>
      <c r="BB571" s="129"/>
      <c r="BC571" s="129"/>
      <c r="BD571" s="129"/>
      <c r="BE571" s="129"/>
      <c r="BF571" s="129"/>
      <c r="BG571" s="129"/>
      <c r="BH571" s="129"/>
      <c r="BI571" s="129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28"/>
      <c r="BT571" s="128"/>
      <c r="BU571" s="129"/>
      <c r="BV571" s="129"/>
      <c r="BW571" s="129"/>
      <c r="BX571" s="129"/>
      <c r="BY571" s="129"/>
      <c r="BZ571" s="129"/>
      <c r="CA571" s="129"/>
      <c r="CB571" s="129"/>
      <c r="CC571" s="129"/>
    </row>
    <row r="572" spans="2:81" ht="7.5" customHeight="1">
      <c r="B572" s="134"/>
      <c r="C572" s="134"/>
      <c r="D572" s="134"/>
      <c r="E572" s="134"/>
      <c r="F572" s="134"/>
      <c r="G572" s="134"/>
      <c r="H572" s="134"/>
      <c r="I572" s="134"/>
      <c r="J572" s="134"/>
      <c r="K572" s="128"/>
      <c r="L572" s="128"/>
      <c r="M572" s="129"/>
      <c r="N572" s="129"/>
      <c r="O572" s="129"/>
      <c r="P572" s="129"/>
      <c r="Q572" s="129"/>
      <c r="R572" s="129"/>
      <c r="S572" s="129"/>
      <c r="T572" s="129"/>
      <c r="U572" s="129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28"/>
      <c r="AF572" s="128"/>
      <c r="AG572" s="129"/>
      <c r="AH572" s="129"/>
      <c r="AI572" s="129"/>
      <c r="AJ572" s="129"/>
      <c r="AK572" s="129"/>
      <c r="AL572" s="129"/>
      <c r="AM572" s="129"/>
      <c r="AN572" s="129"/>
      <c r="AO572" s="129"/>
      <c r="AP572" s="134"/>
      <c r="AQ572" s="134"/>
      <c r="AR572" s="134"/>
      <c r="AS572" s="134"/>
      <c r="AT572" s="134"/>
      <c r="AU572" s="134"/>
      <c r="AV572" s="134"/>
      <c r="AW572" s="134"/>
      <c r="AX572" s="134"/>
      <c r="AY572" s="128"/>
      <c r="AZ572" s="128"/>
      <c r="BA572" s="129"/>
      <c r="BB572" s="129"/>
      <c r="BC572" s="129"/>
      <c r="BD572" s="129"/>
      <c r="BE572" s="129"/>
      <c r="BF572" s="129"/>
      <c r="BG572" s="129"/>
      <c r="BH572" s="129"/>
      <c r="BI572" s="129"/>
      <c r="BJ572" s="134"/>
      <c r="BK572" s="134"/>
      <c r="BL572" s="134"/>
      <c r="BM572" s="134"/>
      <c r="BN572" s="134"/>
      <c r="BO572" s="134"/>
      <c r="BP572" s="134"/>
      <c r="BQ572" s="134"/>
      <c r="BR572" s="134"/>
      <c r="BS572" s="128"/>
      <c r="BT572" s="128"/>
      <c r="BU572" s="129"/>
      <c r="BV572" s="129"/>
      <c r="BW572" s="129"/>
      <c r="BX572" s="129"/>
      <c r="BY572" s="129"/>
      <c r="BZ572" s="129"/>
      <c r="CA572" s="129"/>
      <c r="CB572" s="129"/>
      <c r="CC572" s="129"/>
    </row>
    <row r="573" spans="2:81" ht="7.5" customHeight="1">
      <c r="B573" s="134"/>
      <c r="C573" s="134"/>
      <c r="D573" s="134"/>
      <c r="E573" s="134"/>
      <c r="F573" s="134"/>
      <c r="G573" s="134"/>
      <c r="H573" s="134"/>
      <c r="I573" s="134"/>
      <c r="J573" s="134"/>
      <c r="K573" s="128"/>
      <c r="L573" s="128"/>
      <c r="M573" s="129"/>
      <c r="N573" s="129"/>
      <c r="O573" s="129"/>
      <c r="P573" s="129"/>
      <c r="Q573" s="129"/>
      <c r="R573" s="129"/>
      <c r="S573" s="129"/>
      <c r="T573" s="129"/>
      <c r="U573" s="129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28"/>
      <c r="AF573" s="128"/>
      <c r="AG573" s="129"/>
      <c r="AH573" s="129"/>
      <c r="AI573" s="129"/>
      <c r="AJ573" s="129"/>
      <c r="AK573" s="129"/>
      <c r="AL573" s="129"/>
      <c r="AM573" s="129"/>
      <c r="AN573" s="129"/>
      <c r="AO573" s="129"/>
      <c r="AP573" s="134"/>
      <c r="AQ573" s="134"/>
      <c r="AR573" s="134"/>
      <c r="AS573" s="134"/>
      <c r="AT573" s="134"/>
      <c r="AU573" s="134"/>
      <c r="AV573" s="134"/>
      <c r="AW573" s="134"/>
      <c r="AX573" s="134"/>
      <c r="AY573" s="128"/>
      <c r="AZ573" s="128"/>
      <c r="BA573" s="129"/>
      <c r="BB573" s="129"/>
      <c r="BC573" s="129"/>
      <c r="BD573" s="129"/>
      <c r="BE573" s="129"/>
      <c r="BF573" s="129"/>
      <c r="BG573" s="129"/>
      <c r="BH573" s="129"/>
      <c r="BI573" s="129"/>
      <c r="BJ573" s="134"/>
      <c r="BK573" s="134"/>
      <c r="BL573" s="134"/>
      <c r="BM573" s="134"/>
      <c r="BN573" s="134"/>
      <c r="BO573" s="134"/>
      <c r="BP573" s="134"/>
      <c r="BQ573" s="134"/>
      <c r="BR573" s="134"/>
      <c r="BS573" s="128"/>
      <c r="BT573" s="128"/>
      <c r="BU573" s="129"/>
      <c r="BV573" s="129"/>
      <c r="BW573" s="129"/>
      <c r="BX573" s="129"/>
      <c r="BY573" s="129"/>
      <c r="BZ573" s="129"/>
      <c r="CA573" s="129"/>
      <c r="CB573" s="129"/>
      <c r="CC573" s="129"/>
    </row>
    <row r="574" spans="2:81" ht="7.5" customHeight="1">
      <c r="B574" s="134"/>
      <c r="C574" s="134"/>
      <c r="D574" s="134"/>
      <c r="E574" s="134"/>
      <c r="F574" s="134"/>
      <c r="G574" s="134"/>
      <c r="H574" s="134"/>
      <c r="I574" s="134"/>
      <c r="J574" s="134"/>
      <c r="K574" s="128"/>
      <c r="L574" s="128"/>
      <c r="M574" s="129"/>
      <c r="N574" s="129"/>
      <c r="O574" s="129"/>
      <c r="P574" s="129"/>
      <c r="Q574" s="129"/>
      <c r="R574" s="129"/>
      <c r="S574" s="129"/>
      <c r="T574" s="129"/>
      <c r="U574" s="129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28"/>
      <c r="AF574" s="128"/>
      <c r="AG574" s="129"/>
      <c r="AH574" s="129"/>
      <c r="AI574" s="129"/>
      <c r="AJ574" s="129"/>
      <c r="AK574" s="129"/>
      <c r="AL574" s="129"/>
      <c r="AM574" s="129"/>
      <c r="AN574" s="129"/>
      <c r="AO574" s="129"/>
      <c r="AP574" s="134"/>
      <c r="AQ574" s="134"/>
      <c r="AR574" s="134"/>
      <c r="AS574" s="134"/>
      <c r="AT574" s="134"/>
      <c r="AU574" s="134"/>
      <c r="AV574" s="134"/>
      <c r="AW574" s="134"/>
      <c r="AX574" s="134"/>
      <c r="AY574" s="128"/>
      <c r="AZ574" s="128"/>
      <c r="BA574" s="129"/>
      <c r="BB574" s="129"/>
      <c r="BC574" s="129"/>
      <c r="BD574" s="129"/>
      <c r="BE574" s="129"/>
      <c r="BF574" s="129"/>
      <c r="BG574" s="129"/>
      <c r="BH574" s="129"/>
      <c r="BI574" s="129"/>
      <c r="BJ574" s="134"/>
      <c r="BK574" s="134"/>
      <c r="BL574" s="134"/>
      <c r="BM574" s="134"/>
      <c r="BN574" s="134"/>
      <c r="BO574" s="134"/>
      <c r="BP574" s="134"/>
      <c r="BQ574" s="134"/>
      <c r="BR574" s="134"/>
      <c r="BS574" s="128"/>
      <c r="BT574" s="128"/>
      <c r="BU574" s="129"/>
      <c r="BV574" s="129"/>
      <c r="BW574" s="129"/>
      <c r="BX574" s="129"/>
      <c r="BY574" s="129"/>
      <c r="BZ574" s="129"/>
      <c r="CA574" s="129"/>
      <c r="CB574" s="129"/>
      <c r="CC574" s="129"/>
    </row>
    <row r="575" spans="2:81" ht="7.5" customHeight="1"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</row>
    <row r="576" spans="2:81" ht="7.5" customHeight="1">
      <c r="B576" s="127"/>
      <c r="C576" s="127"/>
      <c r="D576" s="127"/>
      <c r="E576" s="127"/>
      <c r="F576" s="127"/>
      <c r="G576" s="127"/>
      <c r="H576" s="43"/>
      <c r="I576" s="43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127"/>
      <c r="W576" s="127"/>
      <c r="X576" s="127"/>
      <c r="Y576" s="127"/>
      <c r="Z576" s="127"/>
      <c r="AA576" s="127"/>
      <c r="AB576" s="43"/>
      <c r="AC576" s="43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127"/>
      <c r="AQ576" s="127"/>
      <c r="AR576" s="127"/>
      <c r="AS576" s="127"/>
      <c r="AT576" s="127"/>
      <c r="AU576" s="127"/>
      <c r="AV576" s="43"/>
      <c r="AW576" s="43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127"/>
      <c r="BK576" s="127"/>
      <c r="BL576" s="127"/>
      <c r="BM576" s="127"/>
      <c r="BN576" s="127"/>
      <c r="BO576" s="127"/>
      <c r="BP576" s="43"/>
      <c r="BQ576" s="43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</row>
    <row r="577" spans="1:82" ht="7.5" customHeight="1">
      <c r="B577" s="127"/>
      <c r="C577" s="127"/>
      <c r="D577" s="127"/>
      <c r="E577" s="127"/>
      <c r="F577" s="127"/>
      <c r="G577" s="127"/>
      <c r="H577" s="43"/>
      <c r="I577" s="43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127"/>
      <c r="W577" s="127"/>
      <c r="X577" s="127"/>
      <c r="Y577" s="127"/>
      <c r="Z577" s="127"/>
      <c r="AA577" s="127"/>
      <c r="AB577" s="43"/>
      <c r="AC577" s="43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127"/>
      <c r="AQ577" s="127"/>
      <c r="AR577" s="127"/>
      <c r="AS577" s="127"/>
      <c r="AT577" s="127"/>
      <c r="AU577" s="127"/>
      <c r="AV577" s="43"/>
      <c r="AW577" s="43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127"/>
      <c r="BK577" s="127"/>
      <c r="BL577" s="127"/>
      <c r="BM577" s="127"/>
      <c r="BN577" s="127"/>
      <c r="BO577" s="127"/>
      <c r="BP577" s="43"/>
      <c r="BQ577" s="43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</row>
    <row r="578" spans="1:82" ht="7.5" customHeight="1">
      <c r="B578" s="64"/>
      <c r="C578" s="64"/>
      <c r="D578" s="64"/>
      <c r="E578" s="64"/>
      <c r="F578" s="64"/>
      <c r="G578" s="64"/>
      <c r="H578" s="43"/>
      <c r="I578" s="43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64"/>
      <c r="W578" s="64"/>
      <c r="X578" s="64"/>
      <c r="Y578" s="64"/>
      <c r="Z578" s="64"/>
      <c r="AA578" s="64"/>
      <c r="AB578" s="43"/>
      <c r="AC578" s="43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64"/>
      <c r="AQ578" s="64"/>
      <c r="AR578" s="64"/>
      <c r="AS578" s="64"/>
      <c r="AT578" s="64"/>
      <c r="AU578" s="64"/>
      <c r="AV578" s="43"/>
      <c r="AW578" s="43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64"/>
      <c r="BK578" s="64"/>
      <c r="BL578" s="64"/>
      <c r="BM578" s="64"/>
      <c r="BN578" s="64"/>
      <c r="BO578" s="64"/>
      <c r="BP578" s="43"/>
      <c r="BQ578" s="43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</row>
    <row r="579" spans="1:82" ht="7.5" customHeight="1">
      <c r="A579" s="4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44"/>
    </row>
    <row r="580" spans="1:82" ht="7.5" customHeight="1"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8"/>
      <c r="AU580" s="168"/>
      <c r="AV580" s="168"/>
      <c r="AW580" s="168"/>
      <c r="AX580" s="168"/>
      <c r="AY580" s="168"/>
      <c r="AZ580" s="168"/>
      <c r="BA580" s="168"/>
      <c r="BB580" s="168"/>
      <c r="BC580" s="168"/>
      <c r="BD580" s="168"/>
      <c r="BE580" s="168"/>
      <c r="BF580" s="168"/>
      <c r="BG580" s="168"/>
      <c r="BH580" s="168"/>
      <c r="BI580" s="168"/>
      <c r="BJ580" s="168"/>
      <c r="BK580" s="168"/>
      <c r="BL580" s="168"/>
      <c r="BM580" s="168"/>
      <c r="BN580" s="168"/>
      <c r="BO580" s="168"/>
      <c r="BP580" s="168"/>
      <c r="BQ580" s="168"/>
      <c r="BR580" s="168"/>
      <c r="BS580" s="168"/>
      <c r="BT580" s="168"/>
      <c r="BU580" s="168"/>
      <c r="BV580" s="168"/>
      <c r="BW580" s="168"/>
      <c r="BX580" s="168"/>
      <c r="BY580" s="168"/>
      <c r="BZ580" s="168"/>
      <c r="CA580" s="168"/>
      <c r="CB580" s="168"/>
      <c r="CC580" s="168"/>
    </row>
    <row r="581" spans="1:82" ht="7.5" customHeight="1"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68"/>
      <c r="AT581" s="168"/>
      <c r="AU581" s="168"/>
      <c r="AV581" s="168"/>
      <c r="AW581" s="168"/>
      <c r="AX581" s="168"/>
      <c r="AY581" s="168"/>
      <c r="AZ581" s="168"/>
      <c r="BA581" s="168"/>
      <c r="BB581" s="168"/>
      <c r="BC581" s="168"/>
      <c r="BD581" s="168"/>
      <c r="BE581" s="168"/>
      <c r="BF581" s="168"/>
      <c r="BG581" s="168"/>
      <c r="BH581" s="168"/>
      <c r="BI581" s="168"/>
      <c r="BJ581" s="168"/>
      <c r="BK581" s="168"/>
      <c r="BL581" s="168"/>
      <c r="BM581" s="168"/>
      <c r="BN581" s="168"/>
      <c r="BO581" s="168"/>
      <c r="BP581" s="168"/>
      <c r="BQ581" s="168"/>
      <c r="BR581" s="168"/>
      <c r="BS581" s="168"/>
      <c r="BT581" s="168"/>
      <c r="BU581" s="168"/>
      <c r="BV581" s="168"/>
      <c r="BW581" s="168"/>
      <c r="BX581" s="168"/>
      <c r="BY581" s="168"/>
      <c r="BZ581" s="168"/>
      <c r="CA581" s="168"/>
      <c r="CB581" s="168"/>
      <c r="CC581" s="168"/>
    </row>
    <row r="582" spans="1:82" ht="7.5" customHeight="1"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68"/>
      <c r="AK582" s="168"/>
      <c r="AL582" s="168"/>
      <c r="AM582" s="168"/>
      <c r="AN582" s="168"/>
      <c r="AO582" s="168"/>
      <c r="AP582" s="168"/>
      <c r="AQ582" s="168"/>
      <c r="AR582" s="168"/>
      <c r="AS582" s="168"/>
      <c r="AT582" s="168"/>
      <c r="AU582" s="168"/>
      <c r="AV582" s="168"/>
      <c r="AW582" s="168"/>
      <c r="AX582" s="168"/>
      <c r="AY582" s="168"/>
      <c r="AZ582" s="168"/>
      <c r="BA582" s="168"/>
      <c r="BB582" s="168"/>
      <c r="BC582" s="168"/>
      <c r="BD582" s="168"/>
      <c r="BE582" s="168"/>
      <c r="BF582" s="168"/>
      <c r="BG582" s="168"/>
      <c r="BH582" s="168"/>
      <c r="BI582" s="168"/>
      <c r="BJ582" s="168"/>
      <c r="BK582" s="168"/>
      <c r="BL582" s="168"/>
      <c r="BM582" s="168"/>
      <c r="BN582" s="168"/>
      <c r="BO582" s="168"/>
      <c r="BP582" s="168"/>
      <c r="BQ582" s="168"/>
      <c r="BR582" s="168"/>
      <c r="BS582" s="168"/>
      <c r="BT582" s="168"/>
      <c r="BU582" s="168"/>
      <c r="BV582" s="168"/>
      <c r="BW582" s="168"/>
      <c r="BX582" s="168"/>
      <c r="BY582" s="168"/>
      <c r="BZ582" s="168"/>
      <c r="CA582" s="168"/>
      <c r="CB582" s="168"/>
      <c r="CC582" s="168"/>
    </row>
    <row r="583" spans="1:82" ht="7.5" customHeight="1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</row>
    <row r="584" spans="1:82" ht="7.5" customHeight="1">
      <c r="B584" s="146"/>
      <c r="C584" s="146"/>
      <c r="D584" s="146"/>
      <c r="E584" s="146"/>
      <c r="F584" s="146"/>
      <c r="G584" s="144"/>
      <c r="H584" s="144"/>
      <c r="I584" s="144"/>
      <c r="J584" s="35"/>
      <c r="K584" s="35"/>
      <c r="L584" s="42"/>
      <c r="M584" s="35"/>
      <c r="N584" s="146"/>
      <c r="O584" s="146"/>
      <c r="P584" s="146"/>
      <c r="Q584" s="146"/>
      <c r="R584" s="146"/>
      <c r="S584" s="144"/>
      <c r="T584" s="144"/>
      <c r="U584" s="144"/>
      <c r="V584" s="146"/>
      <c r="W584" s="146"/>
      <c r="X584" s="146"/>
      <c r="Y584" s="146"/>
      <c r="Z584" s="146"/>
      <c r="AA584" s="144"/>
      <c r="AB584" s="144"/>
      <c r="AC584" s="144"/>
      <c r="AD584" s="35"/>
      <c r="AE584" s="35"/>
      <c r="AF584" s="42"/>
      <c r="AG584" s="35"/>
      <c r="AH584" s="146"/>
      <c r="AI584" s="146"/>
      <c r="AJ584" s="146"/>
      <c r="AK584" s="146"/>
      <c r="AL584" s="146"/>
      <c r="AM584" s="144"/>
      <c r="AN584" s="144"/>
      <c r="AO584" s="144"/>
      <c r="AP584" s="146"/>
      <c r="AQ584" s="146"/>
      <c r="AR584" s="146"/>
      <c r="AS584" s="146"/>
      <c r="AT584" s="146"/>
      <c r="AU584" s="144"/>
      <c r="AV584" s="144"/>
      <c r="AW584" s="144"/>
      <c r="AX584" s="35"/>
      <c r="AY584" s="35"/>
      <c r="AZ584" s="42"/>
      <c r="BA584" s="35"/>
      <c r="BB584" s="146"/>
      <c r="BC584" s="146"/>
      <c r="BD584" s="146"/>
      <c r="BE584" s="146"/>
      <c r="BF584" s="146"/>
      <c r="BG584" s="144"/>
      <c r="BH584" s="144"/>
      <c r="BI584" s="144"/>
      <c r="BJ584" s="146"/>
      <c r="BK584" s="146"/>
      <c r="BL584" s="146"/>
      <c r="BM584" s="146"/>
      <c r="BN584" s="146"/>
      <c r="BO584" s="144"/>
      <c r="BP584" s="144"/>
      <c r="BQ584" s="144"/>
      <c r="BR584" s="35"/>
      <c r="BS584" s="35"/>
      <c r="BT584" s="42"/>
      <c r="BU584" s="35"/>
      <c r="BV584" s="146"/>
      <c r="BW584" s="146"/>
      <c r="BX584" s="146"/>
      <c r="BY584" s="146"/>
      <c r="BZ584" s="146"/>
      <c r="CA584" s="144"/>
      <c r="CB584" s="144"/>
      <c r="CC584" s="144"/>
    </row>
    <row r="585" spans="1:82" ht="7.5" customHeight="1">
      <c r="B585" s="146"/>
      <c r="C585" s="146"/>
      <c r="D585" s="146"/>
      <c r="E585" s="146"/>
      <c r="F585" s="146"/>
      <c r="G585" s="144"/>
      <c r="H585" s="144"/>
      <c r="I585" s="144"/>
      <c r="J585" s="35"/>
      <c r="K585" s="35"/>
      <c r="L585" s="35"/>
      <c r="M585" s="35"/>
      <c r="N585" s="146"/>
      <c r="O585" s="146"/>
      <c r="P585" s="146"/>
      <c r="Q585" s="146"/>
      <c r="R585" s="146"/>
      <c r="S585" s="144"/>
      <c r="T585" s="144"/>
      <c r="U585" s="144"/>
      <c r="V585" s="146"/>
      <c r="W585" s="146"/>
      <c r="X585" s="146"/>
      <c r="Y585" s="146"/>
      <c r="Z585" s="146"/>
      <c r="AA585" s="144"/>
      <c r="AB585" s="144"/>
      <c r="AC585" s="144"/>
      <c r="AD585" s="35"/>
      <c r="AE585" s="35"/>
      <c r="AF585" s="35"/>
      <c r="AG585" s="35"/>
      <c r="AH585" s="146"/>
      <c r="AI585" s="146"/>
      <c r="AJ585" s="146"/>
      <c r="AK585" s="146"/>
      <c r="AL585" s="146"/>
      <c r="AM585" s="144"/>
      <c r="AN585" s="144"/>
      <c r="AO585" s="144"/>
      <c r="AP585" s="146"/>
      <c r="AQ585" s="146"/>
      <c r="AR585" s="146"/>
      <c r="AS585" s="146"/>
      <c r="AT585" s="146"/>
      <c r="AU585" s="144"/>
      <c r="AV585" s="144"/>
      <c r="AW585" s="144"/>
      <c r="AX585" s="35"/>
      <c r="AY585" s="35"/>
      <c r="AZ585" s="35"/>
      <c r="BA585" s="35"/>
      <c r="BB585" s="146"/>
      <c r="BC585" s="146"/>
      <c r="BD585" s="146"/>
      <c r="BE585" s="146"/>
      <c r="BF585" s="146"/>
      <c r="BG585" s="144"/>
      <c r="BH585" s="144"/>
      <c r="BI585" s="144"/>
      <c r="BJ585" s="146"/>
      <c r="BK585" s="146"/>
      <c r="BL585" s="146"/>
      <c r="BM585" s="146"/>
      <c r="BN585" s="146"/>
      <c r="BO585" s="144"/>
      <c r="BP585" s="144"/>
      <c r="BQ585" s="144"/>
      <c r="BR585" s="35"/>
      <c r="BS585" s="35"/>
      <c r="BT585" s="35"/>
      <c r="BU585" s="35"/>
      <c r="BV585" s="146"/>
      <c r="BW585" s="146"/>
      <c r="BX585" s="146"/>
      <c r="BY585" s="146"/>
      <c r="BZ585" s="146"/>
      <c r="CA585" s="144"/>
      <c r="CB585" s="144"/>
      <c r="CC585" s="144"/>
    </row>
    <row r="586" spans="1:82" ht="7.5" customHeight="1">
      <c r="B586" s="36"/>
      <c r="C586" s="36"/>
      <c r="D586" s="36"/>
      <c r="E586" s="36"/>
      <c r="F586" s="36"/>
      <c r="G586" s="36"/>
      <c r="H586" s="36"/>
      <c r="I586" s="36"/>
      <c r="J586" s="37"/>
      <c r="K586" s="37"/>
      <c r="L586" s="37"/>
      <c r="M586" s="37"/>
      <c r="N586" s="36"/>
      <c r="O586" s="36"/>
      <c r="P586" s="38"/>
      <c r="Q586" s="38"/>
      <c r="R586" s="38"/>
      <c r="S586" s="38"/>
      <c r="T586" s="38"/>
      <c r="U586" s="38"/>
      <c r="V586" s="36"/>
      <c r="W586" s="36"/>
      <c r="X586" s="36"/>
      <c r="Y586" s="36"/>
      <c r="Z586" s="36"/>
      <c r="AA586" s="36"/>
      <c r="AB586" s="36"/>
      <c r="AC586" s="36"/>
      <c r="AD586" s="37"/>
      <c r="AE586" s="37"/>
      <c r="AF586" s="37"/>
      <c r="AG586" s="37"/>
      <c r="AH586" s="36"/>
      <c r="AI586" s="36"/>
      <c r="AJ586" s="38"/>
      <c r="AK586" s="38"/>
      <c r="AL586" s="38"/>
      <c r="AM586" s="38"/>
      <c r="AN586" s="38"/>
      <c r="AO586" s="38"/>
      <c r="AP586" s="36"/>
      <c r="AQ586" s="36"/>
      <c r="AR586" s="36"/>
      <c r="AS586" s="36"/>
      <c r="AT586" s="36"/>
      <c r="AU586" s="36"/>
      <c r="AV586" s="36"/>
      <c r="AW586" s="36"/>
      <c r="AX586" s="37"/>
      <c r="AY586" s="37"/>
      <c r="AZ586" s="37"/>
      <c r="BA586" s="37"/>
      <c r="BB586" s="36"/>
      <c r="BC586" s="36"/>
      <c r="BD586" s="38"/>
      <c r="BE586" s="38"/>
      <c r="BF586" s="38"/>
      <c r="BG586" s="38"/>
      <c r="BH586" s="38"/>
      <c r="BI586" s="38"/>
      <c r="BJ586" s="36"/>
      <c r="BK586" s="36"/>
      <c r="BL586" s="36"/>
      <c r="BM586" s="36"/>
      <c r="BN586" s="36"/>
      <c r="BO586" s="36"/>
      <c r="BP586" s="36"/>
      <c r="BQ586" s="36"/>
      <c r="BR586" s="37"/>
      <c r="BS586" s="37"/>
      <c r="BT586" s="37"/>
      <c r="BU586" s="37"/>
      <c r="BV586" s="36"/>
      <c r="BW586" s="36"/>
      <c r="BX586" s="38"/>
      <c r="BY586" s="38"/>
      <c r="BZ586" s="38"/>
      <c r="CA586" s="38"/>
      <c r="CB586" s="38"/>
      <c r="CC586" s="38"/>
    </row>
    <row r="587" spans="1:82" ht="7.5" customHeight="1">
      <c r="B587" s="36"/>
      <c r="C587" s="36"/>
      <c r="D587" s="36"/>
      <c r="E587" s="36"/>
      <c r="F587" s="36"/>
      <c r="G587" s="36"/>
      <c r="H587" s="153"/>
      <c r="I587" s="153"/>
      <c r="J587" s="153"/>
      <c r="K587" s="155"/>
      <c r="L587" s="155"/>
      <c r="M587" s="153"/>
      <c r="N587" s="153"/>
      <c r="O587" s="153"/>
      <c r="P587" s="38"/>
      <c r="Q587" s="38"/>
      <c r="R587" s="38"/>
      <c r="S587" s="38"/>
      <c r="T587" s="38"/>
      <c r="U587" s="38"/>
      <c r="V587" s="36"/>
      <c r="W587" s="36"/>
      <c r="X587" s="36"/>
      <c r="Y587" s="36"/>
      <c r="Z587" s="36"/>
      <c r="AA587" s="36"/>
      <c r="AB587" s="153"/>
      <c r="AC587" s="153"/>
      <c r="AD587" s="153"/>
      <c r="AE587" s="155"/>
      <c r="AF587" s="155"/>
      <c r="AG587" s="153"/>
      <c r="AH587" s="153"/>
      <c r="AI587" s="153"/>
      <c r="AJ587" s="38"/>
      <c r="AK587" s="38"/>
      <c r="AL587" s="38"/>
      <c r="AM587" s="38"/>
      <c r="AN587" s="38"/>
      <c r="AO587" s="38"/>
      <c r="AP587" s="36"/>
      <c r="AQ587" s="36"/>
      <c r="AR587" s="36"/>
      <c r="AS587" s="36"/>
      <c r="AT587" s="36"/>
      <c r="AU587" s="36"/>
      <c r="AV587" s="153"/>
      <c r="AW587" s="153"/>
      <c r="AX587" s="153"/>
      <c r="AY587" s="155"/>
      <c r="AZ587" s="155"/>
      <c r="BA587" s="153"/>
      <c r="BB587" s="153"/>
      <c r="BC587" s="153"/>
      <c r="BD587" s="38"/>
      <c r="BE587" s="38"/>
      <c r="BF587" s="38"/>
      <c r="BG587" s="38"/>
      <c r="BH587" s="38"/>
      <c r="BI587" s="38"/>
      <c r="BJ587" s="36"/>
      <c r="BK587" s="36"/>
      <c r="BL587" s="36"/>
      <c r="BM587" s="36"/>
      <c r="BN587" s="36"/>
      <c r="BO587" s="36"/>
      <c r="BP587" s="153"/>
      <c r="BQ587" s="153"/>
      <c r="BR587" s="153"/>
      <c r="BS587" s="155"/>
      <c r="BT587" s="155"/>
      <c r="BU587" s="153"/>
      <c r="BV587" s="153"/>
      <c r="BW587" s="153"/>
      <c r="BX587" s="38"/>
      <c r="BY587" s="38"/>
      <c r="BZ587" s="38"/>
      <c r="CA587" s="38"/>
      <c r="CB587" s="38"/>
      <c r="CC587" s="38"/>
    </row>
    <row r="588" spans="1:82" ht="7.5" customHeight="1">
      <c r="B588" s="39"/>
      <c r="C588" s="39"/>
      <c r="D588" s="39"/>
      <c r="E588" s="39"/>
      <c r="F588" s="39"/>
      <c r="G588" s="39"/>
      <c r="H588" s="153"/>
      <c r="I588" s="153"/>
      <c r="J588" s="153"/>
      <c r="K588" s="155"/>
      <c r="L588" s="155"/>
      <c r="M588" s="153"/>
      <c r="N588" s="153"/>
      <c r="O588" s="153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153"/>
      <c r="AC588" s="153"/>
      <c r="AD588" s="153"/>
      <c r="AE588" s="155"/>
      <c r="AF588" s="155"/>
      <c r="AG588" s="153"/>
      <c r="AH588" s="153"/>
      <c r="AI588" s="153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153"/>
      <c r="AW588" s="153"/>
      <c r="AX588" s="153"/>
      <c r="AY588" s="155"/>
      <c r="AZ588" s="155"/>
      <c r="BA588" s="153"/>
      <c r="BB588" s="153"/>
      <c r="BC588" s="153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153"/>
      <c r="BQ588" s="153"/>
      <c r="BR588" s="153"/>
      <c r="BS588" s="155"/>
      <c r="BT588" s="155"/>
      <c r="BU588" s="153"/>
      <c r="BV588" s="153"/>
      <c r="BW588" s="153"/>
      <c r="BX588" s="39"/>
      <c r="BY588" s="39"/>
      <c r="BZ588" s="39"/>
      <c r="CA588" s="39"/>
      <c r="CB588" s="39"/>
      <c r="CC588" s="39"/>
    </row>
    <row r="589" spans="1:82" ht="7.5" customHeight="1">
      <c r="B589" s="39"/>
      <c r="C589" s="39"/>
      <c r="D589" s="39"/>
      <c r="E589" s="39"/>
      <c r="F589" s="39"/>
      <c r="G589" s="39"/>
      <c r="H589" s="39"/>
      <c r="I589" s="39"/>
      <c r="J589" s="39"/>
      <c r="K589" s="36"/>
      <c r="L589" s="36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6"/>
      <c r="AF589" s="36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6"/>
      <c r="AZ589" s="36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6"/>
      <c r="BT589" s="36"/>
      <c r="BU589" s="39"/>
      <c r="BV589" s="39"/>
      <c r="BW589" s="39"/>
      <c r="BX589" s="39"/>
      <c r="BY589" s="39"/>
      <c r="BZ589" s="39"/>
      <c r="CA589" s="39"/>
      <c r="CB589" s="39"/>
      <c r="CC589" s="39"/>
    </row>
    <row r="590" spans="1:82" ht="7.5" customHeight="1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</row>
    <row r="591" spans="1:82" ht="7.5" customHeight="1">
      <c r="B591" s="143"/>
      <c r="C591" s="143"/>
      <c r="D591" s="143"/>
      <c r="E591" s="143"/>
      <c r="F591" s="143"/>
      <c r="G591" s="143"/>
      <c r="H591" s="143"/>
      <c r="I591" s="143"/>
      <c r="J591" s="143"/>
      <c r="K591" s="59"/>
      <c r="L591" s="59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59"/>
      <c r="AF591" s="59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59"/>
      <c r="AZ591" s="59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59"/>
      <c r="BT591" s="59"/>
      <c r="BU591" s="143"/>
      <c r="BV591" s="143"/>
      <c r="BW591" s="143"/>
      <c r="BX591" s="143"/>
      <c r="BY591" s="143"/>
      <c r="BZ591" s="143"/>
      <c r="CA591" s="143"/>
      <c r="CB591" s="143"/>
      <c r="CC591" s="143"/>
    </row>
    <row r="592" spans="1:82" ht="7.5" customHeight="1">
      <c r="B592" s="143"/>
      <c r="C592" s="143"/>
      <c r="D592" s="143"/>
      <c r="E592" s="143"/>
      <c r="F592" s="143"/>
      <c r="G592" s="143"/>
      <c r="H592" s="143"/>
      <c r="I592" s="143"/>
      <c r="J592" s="143"/>
      <c r="K592" s="59"/>
      <c r="L592" s="59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59"/>
      <c r="AF592" s="59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59"/>
      <c r="AZ592" s="59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59"/>
      <c r="BT592" s="59"/>
      <c r="BU592" s="143"/>
      <c r="BV592" s="143"/>
      <c r="BW592" s="143"/>
      <c r="BX592" s="143"/>
      <c r="BY592" s="143"/>
      <c r="BZ592" s="143"/>
      <c r="CA592" s="143"/>
      <c r="CB592" s="143"/>
      <c r="CC592" s="143"/>
    </row>
    <row r="593" spans="2:81" ht="7.5" customHeight="1"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</row>
    <row r="594" spans="2:81" ht="7.5" customHeight="1">
      <c r="B594" s="137"/>
      <c r="C594" s="137"/>
      <c r="D594" s="137"/>
      <c r="E594" s="137"/>
      <c r="F594" s="137"/>
      <c r="G594" s="137"/>
      <c r="H594" s="137"/>
      <c r="I594" s="137"/>
      <c r="J594" s="137"/>
      <c r="K594" s="152"/>
      <c r="L594" s="152"/>
      <c r="M594" s="129"/>
      <c r="N594" s="129"/>
      <c r="O594" s="129"/>
      <c r="P594" s="129"/>
      <c r="Q594" s="129"/>
      <c r="R594" s="129"/>
      <c r="S594" s="129"/>
      <c r="T594" s="129"/>
      <c r="U594" s="129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52"/>
      <c r="AF594" s="152"/>
      <c r="AG594" s="129"/>
      <c r="AH594" s="129"/>
      <c r="AI594" s="129"/>
      <c r="AJ594" s="129"/>
      <c r="AK594" s="129"/>
      <c r="AL594" s="129"/>
      <c r="AM594" s="129"/>
      <c r="AN594" s="129"/>
      <c r="AO594" s="129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52"/>
      <c r="AZ594" s="152"/>
      <c r="BA594" s="129"/>
      <c r="BB594" s="129"/>
      <c r="BC594" s="129"/>
      <c r="BD594" s="129"/>
      <c r="BE594" s="129"/>
      <c r="BF594" s="129"/>
      <c r="BG594" s="129"/>
      <c r="BH594" s="129"/>
      <c r="BI594" s="129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52"/>
      <c r="BT594" s="152"/>
      <c r="BU594" s="129"/>
      <c r="BV594" s="129"/>
      <c r="BW594" s="129"/>
      <c r="BX594" s="129"/>
      <c r="BY594" s="129"/>
      <c r="BZ594" s="129"/>
      <c r="CA594" s="129"/>
      <c r="CB594" s="129"/>
      <c r="CC594" s="129"/>
    </row>
    <row r="595" spans="2:81" ht="7.5" customHeight="1">
      <c r="B595" s="137"/>
      <c r="C595" s="137"/>
      <c r="D595" s="137"/>
      <c r="E595" s="137"/>
      <c r="F595" s="137"/>
      <c r="G595" s="137"/>
      <c r="H595" s="137"/>
      <c r="I595" s="137"/>
      <c r="J595" s="137"/>
      <c r="K595" s="152"/>
      <c r="L595" s="152"/>
      <c r="M595" s="129"/>
      <c r="N595" s="129"/>
      <c r="O595" s="129"/>
      <c r="P595" s="129"/>
      <c r="Q595" s="129"/>
      <c r="R595" s="129"/>
      <c r="S595" s="129"/>
      <c r="T595" s="129"/>
      <c r="U595" s="129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52"/>
      <c r="AF595" s="152"/>
      <c r="AG595" s="129"/>
      <c r="AH595" s="129"/>
      <c r="AI595" s="129"/>
      <c r="AJ595" s="129"/>
      <c r="AK595" s="129"/>
      <c r="AL595" s="129"/>
      <c r="AM595" s="129"/>
      <c r="AN595" s="129"/>
      <c r="AO595" s="129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52"/>
      <c r="AZ595" s="152"/>
      <c r="BA595" s="129"/>
      <c r="BB595" s="129"/>
      <c r="BC595" s="129"/>
      <c r="BD595" s="129"/>
      <c r="BE595" s="129"/>
      <c r="BF595" s="129"/>
      <c r="BG595" s="129"/>
      <c r="BH595" s="129"/>
      <c r="BI595" s="129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52"/>
      <c r="BT595" s="152"/>
      <c r="BU595" s="129"/>
      <c r="BV595" s="129"/>
      <c r="BW595" s="129"/>
      <c r="BX595" s="129"/>
      <c r="BY595" s="129"/>
      <c r="BZ595" s="129"/>
      <c r="CA595" s="129"/>
      <c r="CB595" s="129"/>
      <c r="CC595" s="129"/>
    </row>
    <row r="596" spans="2:81" ht="7.5" customHeight="1">
      <c r="B596" s="137"/>
      <c r="C596" s="137"/>
      <c r="D596" s="137"/>
      <c r="E596" s="137"/>
      <c r="F596" s="137"/>
      <c r="G596" s="137"/>
      <c r="H596" s="137"/>
      <c r="I596" s="137"/>
      <c r="J596" s="137"/>
      <c r="K596" s="152"/>
      <c r="L596" s="152"/>
      <c r="M596" s="129"/>
      <c r="N596" s="129"/>
      <c r="O596" s="129"/>
      <c r="P596" s="129"/>
      <c r="Q596" s="129"/>
      <c r="R596" s="129"/>
      <c r="S596" s="129"/>
      <c r="T596" s="129"/>
      <c r="U596" s="129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52"/>
      <c r="AF596" s="152"/>
      <c r="AG596" s="129"/>
      <c r="AH596" s="129"/>
      <c r="AI596" s="129"/>
      <c r="AJ596" s="129"/>
      <c r="AK596" s="129"/>
      <c r="AL596" s="129"/>
      <c r="AM596" s="129"/>
      <c r="AN596" s="129"/>
      <c r="AO596" s="129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52"/>
      <c r="AZ596" s="152"/>
      <c r="BA596" s="129"/>
      <c r="BB596" s="129"/>
      <c r="BC596" s="129"/>
      <c r="BD596" s="129"/>
      <c r="BE596" s="129"/>
      <c r="BF596" s="129"/>
      <c r="BG596" s="129"/>
      <c r="BH596" s="129"/>
      <c r="BI596" s="129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52"/>
      <c r="BT596" s="152"/>
      <c r="BU596" s="129"/>
      <c r="BV596" s="129"/>
      <c r="BW596" s="129"/>
      <c r="BX596" s="129"/>
      <c r="BY596" s="129"/>
      <c r="BZ596" s="129"/>
      <c r="CA596" s="129"/>
      <c r="CB596" s="129"/>
      <c r="CC596" s="129"/>
    </row>
    <row r="597" spans="2:81" ht="7.5" customHeight="1">
      <c r="B597" s="129"/>
      <c r="C597" s="129"/>
      <c r="D597" s="129"/>
      <c r="E597" s="129"/>
      <c r="F597" s="129"/>
      <c r="G597" s="129"/>
      <c r="H597" s="129"/>
      <c r="I597" s="129"/>
      <c r="J597" s="129"/>
      <c r="K597" s="152"/>
      <c r="L597" s="152"/>
      <c r="M597" s="137"/>
      <c r="N597" s="137"/>
      <c r="O597" s="137"/>
      <c r="P597" s="137"/>
      <c r="Q597" s="137"/>
      <c r="R597" s="137"/>
      <c r="S597" s="137"/>
      <c r="T597" s="137"/>
      <c r="U597" s="137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52"/>
      <c r="AF597" s="152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29"/>
      <c r="AQ597" s="129"/>
      <c r="AR597" s="129"/>
      <c r="AS597" s="129"/>
      <c r="AT597" s="129"/>
      <c r="AU597" s="129"/>
      <c r="AV597" s="129"/>
      <c r="AW597" s="129"/>
      <c r="AX597" s="129"/>
      <c r="AY597" s="152"/>
      <c r="AZ597" s="152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29"/>
      <c r="BK597" s="129"/>
      <c r="BL597" s="129"/>
      <c r="BM597" s="129"/>
      <c r="BN597" s="129"/>
      <c r="BO597" s="129"/>
      <c r="BP597" s="129"/>
      <c r="BQ597" s="129"/>
      <c r="BR597" s="129"/>
      <c r="BS597" s="152"/>
      <c r="BT597" s="152"/>
      <c r="BU597" s="137"/>
      <c r="BV597" s="137"/>
      <c r="BW597" s="137"/>
      <c r="BX597" s="137"/>
      <c r="BY597" s="137"/>
      <c r="BZ597" s="137"/>
      <c r="CA597" s="137"/>
      <c r="CB597" s="137"/>
      <c r="CC597" s="137"/>
    </row>
    <row r="598" spans="2:81" ht="7.5" customHeight="1">
      <c r="B598" s="129"/>
      <c r="C598" s="129"/>
      <c r="D598" s="129"/>
      <c r="E598" s="129"/>
      <c r="F598" s="129"/>
      <c r="G598" s="129"/>
      <c r="H598" s="129"/>
      <c r="I598" s="129"/>
      <c r="J598" s="129"/>
      <c r="K598" s="152"/>
      <c r="L598" s="152"/>
      <c r="M598" s="137"/>
      <c r="N598" s="137"/>
      <c r="O598" s="137"/>
      <c r="P598" s="137"/>
      <c r="Q598" s="137"/>
      <c r="R598" s="137"/>
      <c r="S598" s="137"/>
      <c r="T598" s="137"/>
      <c r="U598" s="137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52"/>
      <c r="AF598" s="152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29"/>
      <c r="AQ598" s="129"/>
      <c r="AR598" s="129"/>
      <c r="AS598" s="129"/>
      <c r="AT598" s="129"/>
      <c r="AU598" s="129"/>
      <c r="AV598" s="129"/>
      <c r="AW598" s="129"/>
      <c r="AX598" s="129"/>
      <c r="AY598" s="152"/>
      <c r="AZ598" s="152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29"/>
      <c r="BK598" s="129"/>
      <c r="BL598" s="129"/>
      <c r="BM598" s="129"/>
      <c r="BN598" s="129"/>
      <c r="BO598" s="129"/>
      <c r="BP598" s="129"/>
      <c r="BQ598" s="129"/>
      <c r="BR598" s="129"/>
      <c r="BS598" s="152"/>
      <c r="BT598" s="152"/>
      <c r="BU598" s="137"/>
      <c r="BV598" s="137"/>
      <c r="BW598" s="137"/>
      <c r="BX598" s="137"/>
      <c r="BY598" s="137"/>
      <c r="BZ598" s="137"/>
      <c r="CA598" s="137"/>
      <c r="CB598" s="137"/>
      <c r="CC598" s="137"/>
    </row>
    <row r="599" spans="2:81" ht="7.5" customHeight="1">
      <c r="B599" s="129"/>
      <c r="C599" s="129"/>
      <c r="D599" s="129"/>
      <c r="E599" s="129"/>
      <c r="F599" s="129"/>
      <c r="G599" s="129"/>
      <c r="H599" s="129"/>
      <c r="I599" s="129"/>
      <c r="J599" s="129"/>
      <c r="K599" s="152"/>
      <c r="L599" s="152"/>
      <c r="M599" s="137"/>
      <c r="N599" s="137"/>
      <c r="O599" s="137"/>
      <c r="P599" s="137"/>
      <c r="Q599" s="137"/>
      <c r="R599" s="137"/>
      <c r="S599" s="137"/>
      <c r="T599" s="137"/>
      <c r="U599" s="137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52"/>
      <c r="AF599" s="152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52"/>
      <c r="AZ599" s="152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52"/>
      <c r="BT599" s="152"/>
      <c r="BU599" s="137"/>
      <c r="BV599" s="137"/>
      <c r="BW599" s="137"/>
      <c r="BX599" s="137"/>
      <c r="BY599" s="137"/>
      <c r="BZ599" s="137"/>
      <c r="CA599" s="137"/>
      <c r="CB599" s="137"/>
      <c r="CC599" s="137"/>
    </row>
    <row r="600" spans="2:81" ht="7.5" customHeight="1">
      <c r="B600" s="137"/>
      <c r="C600" s="137"/>
      <c r="D600" s="137"/>
      <c r="E600" s="137"/>
      <c r="F600" s="137"/>
      <c r="G600" s="137"/>
      <c r="H600" s="137"/>
      <c r="I600" s="137"/>
      <c r="J600" s="137"/>
      <c r="K600" s="152"/>
      <c r="L600" s="152"/>
      <c r="M600" s="129"/>
      <c r="N600" s="129"/>
      <c r="O600" s="129"/>
      <c r="P600" s="129"/>
      <c r="Q600" s="129"/>
      <c r="R600" s="129"/>
      <c r="S600" s="129"/>
      <c r="T600" s="129"/>
      <c r="U600" s="129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52"/>
      <c r="AF600" s="152"/>
      <c r="AG600" s="129"/>
      <c r="AH600" s="129"/>
      <c r="AI600" s="129"/>
      <c r="AJ600" s="129"/>
      <c r="AK600" s="129"/>
      <c r="AL600" s="129"/>
      <c r="AM600" s="129"/>
      <c r="AN600" s="129"/>
      <c r="AO600" s="129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52"/>
      <c r="AZ600" s="152"/>
      <c r="BA600" s="129"/>
      <c r="BB600" s="129"/>
      <c r="BC600" s="129"/>
      <c r="BD600" s="129"/>
      <c r="BE600" s="129"/>
      <c r="BF600" s="129"/>
      <c r="BG600" s="129"/>
      <c r="BH600" s="129"/>
      <c r="BI600" s="129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52"/>
      <c r="BT600" s="152"/>
      <c r="BU600" s="129"/>
      <c r="BV600" s="129"/>
      <c r="BW600" s="129"/>
      <c r="BX600" s="129"/>
      <c r="BY600" s="129"/>
      <c r="BZ600" s="129"/>
      <c r="CA600" s="129"/>
      <c r="CB600" s="129"/>
      <c r="CC600" s="129"/>
    </row>
    <row r="601" spans="2:81" ht="7.5" customHeight="1">
      <c r="B601" s="137"/>
      <c r="C601" s="137"/>
      <c r="D601" s="137"/>
      <c r="E601" s="137"/>
      <c r="F601" s="137"/>
      <c r="G601" s="137"/>
      <c r="H601" s="137"/>
      <c r="I601" s="137"/>
      <c r="J601" s="137"/>
      <c r="K601" s="152"/>
      <c r="L601" s="152"/>
      <c r="M601" s="129"/>
      <c r="N601" s="129"/>
      <c r="O601" s="129"/>
      <c r="P601" s="129"/>
      <c r="Q601" s="129"/>
      <c r="R601" s="129"/>
      <c r="S601" s="129"/>
      <c r="T601" s="129"/>
      <c r="U601" s="129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52"/>
      <c r="AF601" s="152"/>
      <c r="AG601" s="129"/>
      <c r="AH601" s="129"/>
      <c r="AI601" s="129"/>
      <c r="AJ601" s="129"/>
      <c r="AK601" s="129"/>
      <c r="AL601" s="129"/>
      <c r="AM601" s="129"/>
      <c r="AN601" s="129"/>
      <c r="AO601" s="129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52"/>
      <c r="AZ601" s="152"/>
      <c r="BA601" s="129"/>
      <c r="BB601" s="129"/>
      <c r="BC601" s="129"/>
      <c r="BD601" s="129"/>
      <c r="BE601" s="129"/>
      <c r="BF601" s="129"/>
      <c r="BG601" s="129"/>
      <c r="BH601" s="129"/>
      <c r="BI601" s="129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52"/>
      <c r="BT601" s="152"/>
      <c r="BU601" s="129"/>
      <c r="BV601" s="129"/>
      <c r="BW601" s="129"/>
      <c r="BX601" s="129"/>
      <c r="BY601" s="129"/>
      <c r="BZ601" s="129"/>
      <c r="CA601" s="129"/>
      <c r="CB601" s="129"/>
      <c r="CC601" s="129"/>
    </row>
    <row r="602" spans="2:81" ht="7.5" customHeight="1">
      <c r="B602" s="137"/>
      <c r="C602" s="137"/>
      <c r="D602" s="137"/>
      <c r="E602" s="137"/>
      <c r="F602" s="137"/>
      <c r="G602" s="137"/>
      <c r="H602" s="137"/>
      <c r="I602" s="137"/>
      <c r="J602" s="137"/>
      <c r="K602" s="152"/>
      <c r="L602" s="152"/>
      <c r="M602" s="129"/>
      <c r="N602" s="129"/>
      <c r="O602" s="129"/>
      <c r="P602" s="129"/>
      <c r="Q602" s="129"/>
      <c r="R602" s="129"/>
      <c r="S602" s="129"/>
      <c r="T602" s="129"/>
      <c r="U602" s="129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52"/>
      <c r="AF602" s="152"/>
      <c r="AG602" s="129"/>
      <c r="AH602" s="129"/>
      <c r="AI602" s="129"/>
      <c r="AJ602" s="129"/>
      <c r="AK602" s="129"/>
      <c r="AL602" s="129"/>
      <c r="AM602" s="129"/>
      <c r="AN602" s="129"/>
      <c r="AO602" s="129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52"/>
      <c r="AZ602" s="152"/>
      <c r="BA602" s="129"/>
      <c r="BB602" s="129"/>
      <c r="BC602" s="129"/>
      <c r="BD602" s="129"/>
      <c r="BE602" s="129"/>
      <c r="BF602" s="129"/>
      <c r="BG602" s="129"/>
      <c r="BH602" s="129"/>
      <c r="BI602" s="129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52"/>
      <c r="BT602" s="152"/>
      <c r="BU602" s="129"/>
      <c r="BV602" s="129"/>
      <c r="BW602" s="129"/>
      <c r="BX602" s="129"/>
      <c r="BY602" s="129"/>
      <c r="BZ602" s="129"/>
      <c r="CA602" s="129"/>
      <c r="CB602" s="129"/>
      <c r="CC602" s="129"/>
    </row>
    <row r="603" spans="2:81" ht="7.5" customHeight="1">
      <c r="B603" s="129"/>
      <c r="C603" s="129"/>
      <c r="D603" s="129"/>
      <c r="E603" s="129"/>
      <c r="F603" s="129"/>
      <c r="G603" s="129"/>
      <c r="H603" s="129"/>
      <c r="I603" s="129"/>
      <c r="J603" s="129"/>
      <c r="K603" s="152"/>
      <c r="L603" s="152"/>
      <c r="M603" s="137"/>
      <c r="N603" s="137"/>
      <c r="O603" s="137"/>
      <c r="P603" s="137"/>
      <c r="Q603" s="137"/>
      <c r="R603" s="137"/>
      <c r="S603" s="137"/>
      <c r="T603" s="137"/>
      <c r="U603" s="137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52"/>
      <c r="AF603" s="152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29"/>
      <c r="AQ603" s="129"/>
      <c r="AR603" s="129"/>
      <c r="AS603" s="129"/>
      <c r="AT603" s="129"/>
      <c r="AU603" s="129"/>
      <c r="AV603" s="129"/>
      <c r="AW603" s="129"/>
      <c r="AX603" s="129"/>
      <c r="AY603" s="152"/>
      <c r="AZ603" s="152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29"/>
      <c r="BK603" s="129"/>
      <c r="BL603" s="129"/>
      <c r="BM603" s="129"/>
      <c r="BN603" s="129"/>
      <c r="BO603" s="129"/>
      <c r="BP603" s="129"/>
      <c r="BQ603" s="129"/>
      <c r="BR603" s="129"/>
      <c r="BS603" s="152"/>
      <c r="BT603" s="152"/>
      <c r="BU603" s="137"/>
      <c r="BV603" s="137"/>
      <c r="BW603" s="137"/>
      <c r="BX603" s="137"/>
      <c r="BY603" s="137"/>
      <c r="BZ603" s="137"/>
      <c r="CA603" s="137"/>
      <c r="CB603" s="137"/>
      <c r="CC603" s="137"/>
    </row>
    <row r="604" spans="2:81" ht="7.5" customHeight="1">
      <c r="B604" s="129"/>
      <c r="C604" s="129"/>
      <c r="D604" s="129"/>
      <c r="E604" s="129"/>
      <c r="F604" s="129"/>
      <c r="G604" s="129"/>
      <c r="H604" s="129"/>
      <c r="I604" s="129"/>
      <c r="J604" s="129"/>
      <c r="K604" s="152"/>
      <c r="L604" s="152"/>
      <c r="M604" s="137"/>
      <c r="N604" s="137"/>
      <c r="O604" s="137"/>
      <c r="P604" s="137"/>
      <c r="Q604" s="137"/>
      <c r="R604" s="137"/>
      <c r="S604" s="137"/>
      <c r="T604" s="137"/>
      <c r="U604" s="137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52"/>
      <c r="AF604" s="152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29"/>
      <c r="AQ604" s="129"/>
      <c r="AR604" s="129"/>
      <c r="AS604" s="129"/>
      <c r="AT604" s="129"/>
      <c r="AU604" s="129"/>
      <c r="AV604" s="129"/>
      <c r="AW604" s="129"/>
      <c r="AX604" s="129"/>
      <c r="AY604" s="152"/>
      <c r="AZ604" s="152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29"/>
      <c r="BK604" s="129"/>
      <c r="BL604" s="129"/>
      <c r="BM604" s="129"/>
      <c r="BN604" s="129"/>
      <c r="BO604" s="129"/>
      <c r="BP604" s="129"/>
      <c r="BQ604" s="129"/>
      <c r="BR604" s="129"/>
      <c r="BS604" s="152"/>
      <c r="BT604" s="152"/>
      <c r="BU604" s="137"/>
      <c r="BV604" s="137"/>
      <c r="BW604" s="137"/>
      <c r="BX604" s="137"/>
      <c r="BY604" s="137"/>
      <c r="BZ604" s="137"/>
      <c r="CA604" s="137"/>
      <c r="CB604" s="137"/>
      <c r="CC604" s="137"/>
    </row>
    <row r="605" spans="2:81" ht="7.5" customHeight="1">
      <c r="B605" s="129"/>
      <c r="C605" s="129"/>
      <c r="D605" s="129"/>
      <c r="E605" s="129"/>
      <c r="F605" s="129"/>
      <c r="G605" s="129"/>
      <c r="H605" s="129"/>
      <c r="I605" s="129"/>
      <c r="J605" s="129"/>
      <c r="K605" s="152"/>
      <c r="L605" s="152"/>
      <c r="M605" s="137"/>
      <c r="N605" s="137"/>
      <c r="O605" s="137"/>
      <c r="P605" s="137"/>
      <c r="Q605" s="137"/>
      <c r="R605" s="137"/>
      <c r="S605" s="137"/>
      <c r="T605" s="137"/>
      <c r="U605" s="137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52"/>
      <c r="AF605" s="152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29"/>
      <c r="AQ605" s="129"/>
      <c r="AR605" s="129"/>
      <c r="AS605" s="129"/>
      <c r="AT605" s="129"/>
      <c r="AU605" s="129"/>
      <c r="AV605" s="129"/>
      <c r="AW605" s="129"/>
      <c r="AX605" s="129"/>
      <c r="AY605" s="152"/>
      <c r="AZ605" s="152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29"/>
      <c r="BK605" s="129"/>
      <c r="BL605" s="129"/>
      <c r="BM605" s="129"/>
      <c r="BN605" s="129"/>
      <c r="BO605" s="129"/>
      <c r="BP605" s="129"/>
      <c r="BQ605" s="129"/>
      <c r="BR605" s="129"/>
      <c r="BS605" s="152"/>
      <c r="BT605" s="152"/>
      <c r="BU605" s="137"/>
      <c r="BV605" s="137"/>
      <c r="BW605" s="137"/>
      <c r="BX605" s="137"/>
      <c r="BY605" s="137"/>
      <c r="BZ605" s="137"/>
      <c r="CA605" s="137"/>
      <c r="CB605" s="137"/>
      <c r="CC605" s="137"/>
    </row>
    <row r="606" spans="2:81" ht="7.5" customHeight="1">
      <c r="B606" s="137"/>
      <c r="C606" s="137"/>
      <c r="D606" s="137"/>
      <c r="E606" s="137"/>
      <c r="F606" s="137"/>
      <c r="G606" s="137"/>
      <c r="H606" s="137"/>
      <c r="I606" s="137"/>
      <c r="J606" s="137"/>
      <c r="K606" s="152"/>
      <c r="L606" s="152"/>
      <c r="M606" s="129"/>
      <c r="N606" s="129"/>
      <c r="O606" s="129"/>
      <c r="P606" s="129"/>
      <c r="Q606" s="129"/>
      <c r="R606" s="129"/>
      <c r="S606" s="129"/>
      <c r="T606" s="129"/>
      <c r="U606" s="129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52"/>
      <c r="AF606" s="152"/>
      <c r="AG606" s="129"/>
      <c r="AH606" s="129"/>
      <c r="AI606" s="129"/>
      <c r="AJ606" s="129"/>
      <c r="AK606" s="129"/>
      <c r="AL606" s="129"/>
      <c r="AM606" s="129"/>
      <c r="AN606" s="129"/>
      <c r="AO606" s="129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52"/>
      <c r="AZ606" s="152"/>
      <c r="BA606" s="129"/>
      <c r="BB606" s="129"/>
      <c r="BC606" s="129"/>
      <c r="BD606" s="129"/>
      <c r="BE606" s="129"/>
      <c r="BF606" s="129"/>
      <c r="BG606" s="129"/>
      <c r="BH606" s="129"/>
      <c r="BI606" s="129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52"/>
      <c r="BT606" s="152"/>
      <c r="BU606" s="129"/>
      <c r="BV606" s="129"/>
      <c r="BW606" s="129"/>
      <c r="BX606" s="129"/>
      <c r="BY606" s="129"/>
      <c r="BZ606" s="129"/>
      <c r="CA606" s="129"/>
      <c r="CB606" s="129"/>
      <c r="CC606" s="129"/>
    </row>
    <row r="607" spans="2:81" ht="7.5" customHeight="1">
      <c r="B607" s="137"/>
      <c r="C607" s="137"/>
      <c r="D607" s="137"/>
      <c r="E607" s="137"/>
      <c r="F607" s="137"/>
      <c r="G607" s="137"/>
      <c r="H607" s="137"/>
      <c r="I607" s="137"/>
      <c r="J607" s="137"/>
      <c r="K607" s="152"/>
      <c r="L607" s="152"/>
      <c r="M607" s="129"/>
      <c r="N607" s="129"/>
      <c r="O607" s="129"/>
      <c r="P607" s="129"/>
      <c r="Q607" s="129"/>
      <c r="R607" s="129"/>
      <c r="S607" s="129"/>
      <c r="T607" s="129"/>
      <c r="U607" s="129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52"/>
      <c r="AF607" s="152"/>
      <c r="AG607" s="129"/>
      <c r="AH607" s="129"/>
      <c r="AI607" s="129"/>
      <c r="AJ607" s="129"/>
      <c r="AK607" s="129"/>
      <c r="AL607" s="129"/>
      <c r="AM607" s="129"/>
      <c r="AN607" s="129"/>
      <c r="AO607" s="129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52"/>
      <c r="AZ607" s="152"/>
      <c r="BA607" s="129"/>
      <c r="BB607" s="129"/>
      <c r="BC607" s="129"/>
      <c r="BD607" s="129"/>
      <c r="BE607" s="129"/>
      <c r="BF607" s="129"/>
      <c r="BG607" s="129"/>
      <c r="BH607" s="129"/>
      <c r="BI607" s="129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52"/>
      <c r="BT607" s="152"/>
      <c r="BU607" s="129"/>
      <c r="BV607" s="129"/>
      <c r="BW607" s="129"/>
      <c r="BX607" s="129"/>
      <c r="BY607" s="129"/>
      <c r="BZ607" s="129"/>
      <c r="CA607" s="129"/>
      <c r="CB607" s="129"/>
      <c r="CC607" s="129"/>
    </row>
    <row r="608" spans="2:81" ht="7.5" customHeight="1">
      <c r="B608" s="137"/>
      <c r="C608" s="137"/>
      <c r="D608" s="137"/>
      <c r="E608" s="137"/>
      <c r="F608" s="137"/>
      <c r="G608" s="137"/>
      <c r="H608" s="137"/>
      <c r="I608" s="137"/>
      <c r="J608" s="137"/>
      <c r="K608" s="152"/>
      <c r="L608" s="152"/>
      <c r="M608" s="129"/>
      <c r="N608" s="129"/>
      <c r="O608" s="129"/>
      <c r="P608" s="129"/>
      <c r="Q608" s="129"/>
      <c r="R608" s="129"/>
      <c r="S608" s="129"/>
      <c r="T608" s="129"/>
      <c r="U608" s="129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52"/>
      <c r="AF608" s="152"/>
      <c r="AG608" s="129"/>
      <c r="AH608" s="129"/>
      <c r="AI608" s="129"/>
      <c r="AJ608" s="129"/>
      <c r="AK608" s="129"/>
      <c r="AL608" s="129"/>
      <c r="AM608" s="129"/>
      <c r="AN608" s="129"/>
      <c r="AO608" s="129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52"/>
      <c r="AZ608" s="152"/>
      <c r="BA608" s="129"/>
      <c r="BB608" s="129"/>
      <c r="BC608" s="129"/>
      <c r="BD608" s="129"/>
      <c r="BE608" s="129"/>
      <c r="BF608" s="129"/>
      <c r="BG608" s="129"/>
      <c r="BH608" s="129"/>
      <c r="BI608" s="129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52"/>
      <c r="BT608" s="152"/>
      <c r="BU608" s="129"/>
      <c r="BV608" s="129"/>
      <c r="BW608" s="129"/>
      <c r="BX608" s="129"/>
      <c r="BY608" s="129"/>
      <c r="BZ608" s="129"/>
      <c r="CA608" s="129"/>
      <c r="CB608" s="129"/>
      <c r="CC608" s="129"/>
    </row>
    <row r="609" spans="1:82" ht="7.5" customHeight="1">
      <c r="B609" s="134"/>
      <c r="C609" s="134"/>
      <c r="D609" s="134"/>
      <c r="E609" s="134"/>
      <c r="F609" s="134"/>
      <c r="G609" s="134"/>
      <c r="H609" s="134"/>
      <c r="I609" s="134"/>
      <c r="J609" s="134"/>
      <c r="K609" s="128"/>
      <c r="L609" s="128"/>
      <c r="M609" s="129"/>
      <c r="N609" s="129"/>
      <c r="O609" s="129"/>
      <c r="P609" s="129"/>
      <c r="Q609" s="129"/>
      <c r="R609" s="129"/>
      <c r="S609" s="129"/>
      <c r="T609" s="129"/>
      <c r="U609" s="129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28"/>
      <c r="AF609" s="128"/>
      <c r="AG609" s="129"/>
      <c r="AH609" s="129"/>
      <c r="AI609" s="129"/>
      <c r="AJ609" s="129"/>
      <c r="AK609" s="129"/>
      <c r="AL609" s="129"/>
      <c r="AM609" s="129"/>
      <c r="AN609" s="129"/>
      <c r="AO609" s="129"/>
      <c r="AP609" s="134"/>
      <c r="AQ609" s="134"/>
      <c r="AR609" s="134"/>
      <c r="AS609" s="134"/>
      <c r="AT609" s="134"/>
      <c r="AU609" s="134"/>
      <c r="AV609" s="134"/>
      <c r="AW609" s="134"/>
      <c r="AX609" s="134"/>
      <c r="AY609" s="128"/>
      <c r="AZ609" s="128"/>
      <c r="BA609" s="129"/>
      <c r="BB609" s="129"/>
      <c r="BC609" s="129"/>
      <c r="BD609" s="129"/>
      <c r="BE609" s="129"/>
      <c r="BF609" s="129"/>
      <c r="BG609" s="129"/>
      <c r="BH609" s="129"/>
      <c r="BI609" s="129"/>
      <c r="BJ609" s="134"/>
      <c r="BK609" s="134"/>
      <c r="BL609" s="134"/>
      <c r="BM609" s="134"/>
      <c r="BN609" s="134"/>
      <c r="BO609" s="134"/>
      <c r="BP609" s="134"/>
      <c r="BQ609" s="134"/>
      <c r="BR609" s="134"/>
      <c r="BS609" s="128"/>
      <c r="BT609" s="128"/>
      <c r="BU609" s="129"/>
      <c r="BV609" s="129"/>
      <c r="BW609" s="129"/>
      <c r="BX609" s="129"/>
      <c r="BY609" s="129"/>
      <c r="BZ609" s="129"/>
      <c r="CA609" s="129"/>
      <c r="CB609" s="129"/>
      <c r="CC609" s="129"/>
    </row>
    <row r="610" spans="1:82" ht="7.5" customHeight="1">
      <c r="B610" s="134"/>
      <c r="C610" s="134"/>
      <c r="D610" s="134"/>
      <c r="E610" s="134"/>
      <c r="F610" s="134"/>
      <c r="G610" s="134"/>
      <c r="H610" s="134"/>
      <c r="I610" s="134"/>
      <c r="J610" s="134"/>
      <c r="K610" s="128"/>
      <c r="L610" s="128"/>
      <c r="M610" s="129"/>
      <c r="N610" s="129"/>
      <c r="O610" s="129"/>
      <c r="P610" s="129"/>
      <c r="Q610" s="129"/>
      <c r="R610" s="129"/>
      <c r="S610" s="129"/>
      <c r="T610" s="129"/>
      <c r="U610" s="129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28"/>
      <c r="AF610" s="128"/>
      <c r="AG610" s="129"/>
      <c r="AH610" s="129"/>
      <c r="AI610" s="129"/>
      <c r="AJ610" s="129"/>
      <c r="AK610" s="129"/>
      <c r="AL610" s="129"/>
      <c r="AM610" s="129"/>
      <c r="AN610" s="129"/>
      <c r="AO610" s="129"/>
      <c r="AP610" s="134"/>
      <c r="AQ610" s="134"/>
      <c r="AR610" s="134"/>
      <c r="AS610" s="134"/>
      <c r="AT610" s="134"/>
      <c r="AU610" s="134"/>
      <c r="AV610" s="134"/>
      <c r="AW610" s="134"/>
      <c r="AX610" s="134"/>
      <c r="AY610" s="128"/>
      <c r="AZ610" s="128"/>
      <c r="BA610" s="129"/>
      <c r="BB610" s="129"/>
      <c r="BC610" s="129"/>
      <c r="BD610" s="129"/>
      <c r="BE610" s="129"/>
      <c r="BF610" s="129"/>
      <c r="BG610" s="129"/>
      <c r="BH610" s="129"/>
      <c r="BI610" s="129"/>
      <c r="BJ610" s="134"/>
      <c r="BK610" s="134"/>
      <c r="BL610" s="134"/>
      <c r="BM610" s="134"/>
      <c r="BN610" s="134"/>
      <c r="BO610" s="134"/>
      <c r="BP610" s="134"/>
      <c r="BQ610" s="134"/>
      <c r="BR610" s="134"/>
      <c r="BS610" s="128"/>
      <c r="BT610" s="128"/>
      <c r="BU610" s="129"/>
      <c r="BV610" s="129"/>
      <c r="BW610" s="129"/>
      <c r="BX610" s="129"/>
      <c r="BY610" s="129"/>
      <c r="BZ610" s="129"/>
      <c r="CA610" s="129"/>
      <c r="CB610" s="129"/>
      <c r="CC610" s="129"/>
    </row>
    <row r="611" spans="1:82" ht="7.5" customHeight="1">
      <c r="B611" s="134"/>
      <c r="C611" s="134"/>
      <c r="D611" s="134"/>
      <c r="E611" s="134"/>
      <c r="F611" s="134"/>
      <c r="G611" s="134"/>
      <c r="H611" s="134"/>
      <c r="I611" s="134"/>
      <c r="J611" s="134"/>
      <c r="K611" s="128"/>
      <c r="L611" s="128"/>
      <c r="M611" s="129"/>
      <c r="N611" s="129"/>
      <c r="O611" s="129"/>
      <c r="P611" s="129"/>
      <c r="Q611" s="129"/>
      <c r="R611" s="129"/>
      <c r="S611" s="129"/>
      <c r="T611" s="129"/>
      <c r="U611" s="129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28"/>
      <c r="AF611" s="128"/>
      <c r="AG611" s="129"/>
      <c r="AH611" s="129"/>
      <c r="AI611" s="129"/>
      <c r="AJ611" s="129"/>
      <c r="AK611" s="129"/>
      <c r="AL611" s="129"/>
      <c r="AM611" s="129"/>
      <c r="AN611" s="129"/>
      <c r="AO611" s="129"/>
      <c r="AP611" s="134"/>
      <c r="AQ611" s="134"/>
      <c r="AR611" s="134"/>
      <c r="AS611" s="134"/>
      <c r="AT611" s="134"/>
      <c r="AU611" s="134"/>
      <c r="AV611" s="134"/>
      <c r="AW611" s="134"/>
      <c r="AX611" s="134"/>
      <c r="AY611" s="128"/>
      <c r="AZ611" s="128"/>
      <c r="BA611" s="129"/>
      <c r="BB611" s="129"/>
      <c r="BC611" s="129"/>
      <c r="BD611" s="129"/>
      <c r="BE611" s="129"/>
      <c r="BF611" s="129"/>
      <c r="BG611" s="129"/>
      <c r="BH611" s="129"/>
      <c r="BI611" s="129"/>
      <c r="BJ611" s="134"/>
      <c r="BK611" s="134"/>
      <c r="BL611" s="134"/>
      <c r="BM611" s="134"/>
      <c r="BN611" s="134"/>
      <c r="BO611" s="134"/>
      <c r="BP611" s="134"/>
      <c r="BQ611" s="134"/>
      <c r="BR611" s="134"/>
      <c r="BS611" s="128"/>
      <c r="BT611" s="128"/>
      <c r="BU611" s="129"/>
      <c r="BV611" s="129"/>
      <c r="BW611" s="129"/>
      <c r="BX611" s="129"/>
      <c r="BY611" s="129"/>
      <c r="BZ611" s="129"/>
      <c r="CA611" s="129"/>
      <c r="CB611" s="129"/>
      <c r="CC611" s="129"/>
    </row>
    <row r="612" spans="1:82" ht="7.5" customHeight="1">
      <c r="B612" s="134"/>
      <c r="C612" s="134"/>
      <c r="D612" s="134"/>
      <c r="E612" s="134"/>
      <c r="F612" s="134"/>
      <c r="G612" s="134"/>
      <c r="H612" s="134"/>
      <c r="I612" s="134"/>
      <c r="J612" s="134"/>
      <c r="K612" s="128"/>
      <c r="L612" s="128"/>
      <c r="M612" s="129"/>
      <c r="N612" s="129"/>
      <c r="O612" s="129"/>
      <c r="P612" s="129"/>
      <c r="Q612" s="129"/>
      <c r="R612" s="129"/>
      <c r="S612" s="129"/>
      <c r="T612" s="129"/>
      <c r="U612" s="129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28"/>
      <c r="AF612" s="128"/>
      <c r="AG612" s="129"/>
      <c r="AH612" s="129"/>
      <c r="AI612" s="129"/>
      <c r="AJ612" s="129"/>
      <c r="AK612" s="129"/>
      <c r="AL612" s="129"/>
      <c r="AM612" s="129"/>
      <c r="AN612" s="129"/>
      <c r="AO612" s="129"/>
      <c r="AP612" s="134"/>
      <c r="AQ612" s="134"/>
      <c r="AR612" s="134"/>
      <c r="AS612" s="134"/>
      <c r="AT612" s="134"/>
      <c r="AU612" s="134"/>
      <c r="AV612" s="134"/>
      <c r="AW612" s="134"/>
      <c r="AX612" s="134"/>
      <c r="AY612" s="128"/>
      <c r="AZ612" s="128"/>
      <c r="BA612" s="129"/>
      <c r="BB612" s="129"/>
      <c r="BC612" s="129"/>
      <c r="BD612" s="129"/>
      <c r="BE612" s="129"/>
      <c r="BF612" s="129"/>
      <c r="BG612" s="129"/>
      <c r="BH612" s="129"/>
      <c r="BI612" s="129"/>
      <c r="BJ612" s="134"/>
      <c r="BK612" s="134"/>
      <c r="BL612" s="134"/>
      <c r="BM612" s="134"/>
      <c r="BN612" s="134"/>
      <c r="BO612" s="134"/>
      <c r="BP612" s="134"/>
      <c r="BQ612" s="134"/>
      <c r="BR612" s="134"/>
      <c r="BS612" s="128"/>
      <c r="BT612" s="128"/>
      <c r="BU612" s="129"/>
      <c r="BV612" s="129"/>
      <c r="BW612" s="129"/>
      <c r="BX612" s="129"/>
      <c r="BY612" s="129"/>
      <c r="BZ612" s="129"/>
      <c r="CA612" s="129"/>
      <c r="CB612" s="129"/>
      <c r="CC612" s="129"/>
    </row>
    <row r="613" spans="1:82" ht="7.5" customHeight="1"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</row>
    <row r="614" spans="1:82" ht="7.5" customHeight="1">
      <c r="B614" s="127"/>
      <c r="C614" s="127"/>
      <c r="D614" s="127"/>
      <c r="E614" s="127"/>
      <c r="F614" s="127"/>
      <c r="G614" s="127"/>
      <c r="H614" s="43"/>
      <c r="I614" s="43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127"/>
      <c r="W614" s="127"/>
      <c r="X614" s="127"/>
      <c r="Y614" s="127"/>
      <c r="Z614" s="127"/>
      <c r="AA614" s="127"/>
      <c r="AB614" s="43"/>
      <c r="AC614" s="43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127"/>
      <c r="AQ614" s="127"/>
      <c r="AR614" s="127"/>
      <c r="AS614" s="127"/>
      <c r="AT614" s="127"/>
      <c r="AU614" s="127"/>
      <c r="AV614" s="43"/>
      <c r="AW614" s="43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127"/>
      <c r="BK614" s="127"/>
      <c r="BL614" s="127"/>
      <c r="BM614" s="127"/>
      <c r="BN614" s="127"/>
      <c r="BO614" s="127"/>
      <c r="BP614" s="43"/>
      <c r="BQ614" s="43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</row>
    <row r="615" spans="1:82" ht="7.5" customHeight="1">
      <c r="B615" s="127"/>
      <c r="C615" s="127"/>
      <c r="D615" s="127"/>
      <c r="E615" s="127"/>
      <c r="F615" s="127"/>
      <c r="G615" s="127"/>
      <c r="H615" s="43"/>
      <c r="I615" s="43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127"/>
      <c r="W615" s="127"/>
      <c r="X615" s="127"/>
      <c r="Y615" s="127"/>
      <c r="Z615" s="127"/>
      <c r="AA615" s="127"/>
      <c r="AB615" s="43"/>
      <c r="AC615" s="43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127"/>
      <c r="AQ615" s="127"/>
      <c r="AR615" s="127"/>
      <c r="AS615" s="127"/>
      <c r="AT615" s="127"/>
      <c r="AU615" s="127"/>
      <c r="AV615" s="43"/>
      <c r="AW615" s="43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127"/>
      <c r="BK615" s="127"/>
      <c r="BL615" s="127"/>
      <c r="BM615" s="127"/>
      <c r="BN615" s="127"/>
      <c r="BO615" s="127"/>
      <c r="BP615" s="43"/>
      <c r="BQ615" s="43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</row>
    <row r="616" spans="1:82" ht="7.5" customHeight="1">
      <c r="B616" s="64"/>
      <c r="C616" s="64"/>
      <c r="D616" s="64"/>
      <c r="E616" s="64"/>
      <c r="F616" s="64"/>
      <c r="G616" s="64"/>
      <c r="H616" s="43"/>
      <c r="I616" s="43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64"/>
      <c r="W616" s="64"/>
      <c r="X616" s="64"/>
      <c r="Y616" s="64"/>
      <c r="Z616" s="64"/>
      <c r="AA616" s="64"/>
      <c r="AB616" s="43"/>
      <c r="AC616" s="43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64"/>
      <c r="AQ616" s="64"/>
      <c r="AR616" s="64"/>
      <c r="AS616" s="64"/>
      <c r="AT616" s="64"/>
      <c r="AU616" s="64"/>
      <c r="AV616" s="43"/>
      <c r="AW616" s="43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64"/>
      <c r="BK616" s="64"/>
      <c r="BL616" s="64"/>
      <c r="BM616" s="64"/>
      <c r="BN616" s="64"/>
      <c r="BO616" s="64"/>
      <c r="BP616" s="43"/>
      <c r="BQ616" s="43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</row>
    <row r="617" spans="1:82" ht="7.5" customHeight="1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</row>
    <row r="618" spans="1:82" ht="7.5" customHeight="1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</row>
    <row r="619" spans="1:82" ht="7.5" customHeight="1">
      <c r="A619" s="4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65"/>
      <c r="CB619" s="65"/>
      <c r="CC619" s="65"/>
      <c r="CD619" s="44"/>
    </row>
    <row r="620" spans="1:82" ht="7.5" customHeight="1"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  <c r="AC620" s="168"/>
      <c r="AD620" s="168"/>
      <c r="AE620" s="168"/>
      <c r="AF620" s="168"/>
      <c r="AG620" s="168"/>
      <c r="AH620" s="168"/>
      <c r="AI620" s="168"/>
      <c r="AJ620" s="168"/>
      <c r="AK620" s="168"/>
      <c r="AL620" s="168"/>
      <c r="AM620" s="168"/>
      <c r="AN620" s="168"/>
      <c r="AO620" s="168"/>
      <c r="AP620" s="168"/>
      <c r="AQ620" s="168"/>
      <c r="AR620" s="168"/>
      <c r="AS620" s="168"/>
      <c r="AT620" s="168"/>
      <c r="AU620" s="168"/>
      <c r="AV620" s="168"/>
      <c r="AW620" s="168"/>
      <c r="AX620" s="168"/>
      <c r="AY620" s="168"/>
      <c r="AZ620" s="168"/>
      <c r="BA620" s="168"/>
      <c r="BB620" s="168"/>
      <c r="BC620" s="168"/>
      <c r="BD620" s="168"/>
      <c r="BE620" s="168"/>
      <c r="BF620" s="168"/>
      <c r="BG620" s="168"/>
      <c r="BH620" s="168"/>
      <c r="BI620" s="168"/>
      <c r="BJ620" s="168"/>
      <c r="BK620" s="168"/>
      <c r="BL620" s="168"/>
      <c r="BM620" s="168"/>
      <c r="BN620" s="168"/>
      <c r="BO620" s="168"/>
      <c r="BP620" s="168"/>
      <c r="BQ620" s="168"/>
      <c r="BR620" s="168"/>
      <c r="BS620" s="168"/>
      <c r="BT620" s="168"/>
      <c r="BU620" s="168"/>
      <c r="BV620" s="168"/>
      <c r="BW620" s="168"/>
      <c r="BX620" s="168"/>
      <c r="BY620" s="168"/>
      <c r="BZ620" s="168"/>
      <c r="CA620" s="168"/>
      <c r="CB620" s="168"/>
      <c r="CC620" s="168"/>
    </row>
    <row r="621" spans="1:82" ht="7.5" customHeight="1"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8"/>
      <c r="AG621" s="168"/>
      <c r="AH621" s="168"/>
      <c r="AI621" s="168"/>
      <c r="AJ621" s="168"/>
      <c r="AK621" s="168"/>
      <c r="AL621" s="168"/>
      <c r="AM621" s="168"/>
      <c r="AN621" s="168"/>
      <c r="AO621" s="168"/>
      <c r="AP621" s="168"/>
      <c r="AQ621" s="168"/>
      <c r="AR621" s="168"/>
      <c r="AS621" s="168"/>
      <c r="AT621" s="168"/>
      <c r="AU621" s="168"/>
      <c r="AV621" s="168"/>
      <c r="AW621" s="168"/>
      <c r="AX621" s="168"/>
      <c r="AY621" s="168"/>
      <c r="AZ621" s="168"/>
      <c r="BA621" s="168"/>
      <c r="BB621" s="168"/>
      <c r="BC621" s="168"/>
      <c r="BD621" s="168"/>
      <c r="BE621" s="168"/>
      <c r="BF621" s="168"/>
      <c r="BG621" s="168"/>
      <c r="BH621" s="168"/>
      <c r="BI621" s="168"/>
      <c r="BJ621" s="168"/>
      <c r="BK621" s="168"/>
      <c r="BL621" s="168"/>
      <c r="BM621" s="168"/>
      <c r="BN621" s="168"/>
      <c r="BO621" s="168"/>
      <c r="BP621" s="168"/>
      <c r="BQ621" s="168"/>
      <c r="BR621" s="168"/>
      <c r="BS621" s="168"/>
      <c r="BT621" s="168"/>
      <c r="BU621" s="168"/>
      <c r="BV621" s="168"/>
      <c r="BW621" s="168"/>
      <c r="BX621" s="168"/>
      <c r="BY621" s="168"/>
      <c r="BZ621" s="168"/>
      <c r="CA621" s="168"/>
      <c r="CB621" s="168"/>
      <c r="CC621" s="168"/>
    </row>
    <row r="622" spans="1:82" ht="7.5" customHeight="1"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8"/>
      <c r="AG622" s="168"/>
      <c r="AH622" s="168"/>
      <c r="AI622" s="168"/>
      <c r="AJ622" s="168"/>
      <c r="AK622" s="168"/>
      <c r="AL622" s="168"/>
      <c r="AM622" s="168"/>
      <c r="AN622" s="168"/>
      <c r="AO622" s="168"/>
      <c r="AP622" s="168"/>
      <c r="AQ622" s="168"/>
      <c r="AR622" s="168"/>
      <c r="AS622" s="168"/>
      <c r="AT622" s="168"/>
      <c r="AU622" s="168"/>
      <c r="AV622" s="168"/>
      <c r="AW622" s="168"/>
      <c r="AX622" s="168"/>
      <c r="AY622" s="168"/>
      <c r="AZ622" s="168"/>
      <c r="BA622" s="168"/>
      <c r="BB622" s="168"/>
      <c r="BC622" s="168"/>
      <c r="BD622" s="168"/>
      <c r="BE622" s="168"/>
      <c r="BF622" s="168"/>
      <c r="BG622" s="168"/>
      <c r="BH622" s="168"/>
      <c r="BI622" s="168"/>
      <c r="BJ622" s="168"/>
      <c r="BK622" s="168"/>
      <c r="BL622" s="168"/>
      <c r="BM622" s="168"/>
      <c r="BN622" s="168"/>
      <c r="BO622" s="168"/>
      <c r="BP622" s="168"/>
      <c r="BQ622" s="168"/>
      <c r="BR622" s="168"/>
      <c r="BS622" s="168"/>
      <c r="BT622" s="168"/>
      <c r="BU622" s="168"/>
      <c r="BV622" s="168"/>
      <c r="BW622" s="168"/>
      <c r="BX622" s="168"/>
      <c r="BY622" s="168"/>
      <c r="BZ622" s="168"/>
      <c r="CA622" s="168"/>
      <c r="CB622" s="168"/>
      <c r="CC622" s="168"/>
    </row>
    <row r="623" spans="1:82" ht="7.5" customHeight="1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</row>
    <row r="624" spans="1:82" ht="7.5" customHeight="1">
      <c r="B624" s="146"/>
      <c r="C624" s="146"/>
      <c r="D624" s="146"/>
      <c r="E624" s="146"/>
      <c r="F624" s="146"/>
      <c r="G624" s="144"/>
      <c r="H624" s="144"/>
      <c r="I624" s="144"/>
      <c r="J624" s="35"/>
      <c r="K624" s="35"/>
      <c r="L624" s="42"/>
      <c r="M624" s="35"/>
      <c r="N624" s="146"/>
      <c r="O624" s="146"/>
      <c r="P624" s="146"/>
      <c r="Q624" s="146"/>
      <c r="R624" s="146"/>
      <c r="S624" s="144"/>
      <c r="T624" s="144"/>
      <c r="U624" s="144"/>
      <c r="V624" s="146"/>
      <c r="W624" s="146"/>
      <c r="X624" s="146"/>
      <c r="Y624" s="146"/>
      <c r="Z624" s="146"/>
      <c r="AA624" s="144"/>
      <c r="AB624" s="144"/>
      <c r="AC624" s="144"/>
      <c r="AD624" s="35"/>
      <c r="AE624" s="35"/>
      <c r="AF624" s="42"/>
      <c r="AG624" s="35"/>
      <c r="AH624" s="146"/>
      <c r="AI624" s="146"/>
      <c r="AJ624" s="146"/>
      <c r="AK624" s="146"/>
      <c r="AL624" s="146"/>
      <c r="AM624" s="144"/>
      <c r="AN624" s="144"/>
      <c r="AO624" s="144"/>
      <c r="AP624" s="146"/>
      <c r="AQ624" s="146"/>
      <c r="AR624" s="146"/>
      <c r="AS624" s="146"/>
      <c r="AT624" s="146"/>
      <c r="AU624" s="144"/>
      <c r="AV624" s="144"/>
      <c r="AW624" s="144"/>
      <c r="AX624" s="35"/>
      <c r="AY624" s="35"/>
      <c r="AZ624" s="42"/>
      <c r="BA624" s="35"/>
      <c r="BB624" s="146"/>
      <c r="BC624" s="146"/>
      <c r="BD624" s="146"/>
      <c r="BE624" s="146"/>
      <c r="BF624" s="146"/>
      <c r="BG624" s="144"/>
      <c r="BH624" s="144"/>
      <c r="BI624" s="144"/>
      <c r="BJ624" s="146"/>
      <c r="BK624" s="146"/>
      <c r="BL624" s="146"/>
      <c r="BM624" s="146"/>
      <c r="BN624" s="146"/>
      <c r="BO624" s="144"/>
      <c r="BP624" s="144"/>
      <c r="BQ624" s="144"/>
      <c r="BR624" s="35"/>
      <c r="BS624" s="35"/>
      <c r="BT624" s="42"/>
      <c r="BU624" s="35"/>
      <c r="BV624" s="146"/>
      <c r="BW624" s="146"/>
      <c r="BX624" s="146"/>
      <c r="BY624" s="146"/>
      <c r="BZ624" s="146"/>
      <c r="CA624" s="144"/>
      <c r="CB624" s="144"/>
      <c r="CC624" s="144"/>
    </row>
    <row r="625" spans="2:81" ht="7.5" customHeight="1">
      <c r="B625" s="146"/>
      <c r="C625" s="146"/>
      <c r="D625" s="146"/>
      <c r="E625" s="146"/>
      <c r="F625" s="146"/>
      <c r="G625" s="144"/>
      <c r="H625" s="144"/>
      <c r="I625" s="144"/>
      <c r="J625" s="35"/>
      <c r="K625" s="35"/>
      <c r="L625" s="35"/>
      <c r="M625" s="35"/>
      <c r="N625" s="146"/>
      <c r="O625" s="146"/>
      <c r="P625" s="146"/>
      <c r="Q625" s="146"/>
      <c r="R625" s="146"/>
      <c r="S625" s="144"/>
      <c r="T625" s="144"/>
      <c r="U625" s="144"/>
      <c r="V625" s="146"/>
      <c r="W625" s="146"/>
      <c r="X625" s="146"/>
      <c r="Y625" s="146"/>
      <c r="Z625" s="146"/>
      <c r="AA625" s="144"/>
      <c r="AB625" s="144"/>
      <c r="AC625" s="144"/>
      <c r="AD625" s="35"/>
      <c r="AE625" s="35"/>
      <c r="AF625" s="35"/>
      <c r="AG625" s="35"/>
      <c r="AH625" s="146"/>
      <c r="AI625" s="146"/>
      <c r="AJ625" s="146"/>
      <c r="AK625" s="146"/>
      <c r="AL625" s="146"/>
      <c r="AM625" s="144"/>
      <c r="AN625" s="144"/>
      <c r="AO625" s="144"/>
      <c r="AP625" s="146"/>
      <c r="AQ625" s="146"/>
      <c r="AR625" s="146"/>
      <c r="AS625" s="146"/>
      <c r="AT625" s="146"/>
      <c r="AU625" s="144"/>
      <c r="AV625" s="144"/>
      <c r="AW625" s="144"/>
      <c r="AX625" s="35"/>
      <c r="AY625" s="35"/>
      <c r="AZ625" s="35"/>
      <c r="BA625" s="35"/>
      <c r="BB625" s="146"/>
      <c r="BC625" s="146"/>
      <c r="BD625" s="146"/>
      <c r="BE625" s="146"/>
      <c r="BF625" s="146"/>
      <c r="BG625" s="144"/>
      <c r="BH625" s="144"/>
      <c r="BI625" s="144"/>
      <c r="BJ625" s="146"/>
      <c r="BK625" s="146"/>
      <c r="BL625" s="146"/>
      <c r="BM625" s="146"/>
      <c r="BN625" s="146"/>
      <c r="BO625" s="144"/>
      <c r="BP625" s="144"/>
      <c r="BQ625" s="144"/>
      <c r="BR625" s="35"/>
      <c r="BS625" s="35"/>
      <c r="BT625" s="35"/>
      <c r="BU625" s="35"/>
      <c r="BV625" s="146"/>
      <c r="BW625" s="146"/>
      <c r="BX625" s="146"/>
      <c r="BY625" s="146"/>
      <c r="BZ625" s="146"/>
      <c r="CA625" s="144"/>
      <c r="CB625" s="144"/>
      <c r="CC625" s="144"/>
    </row>
    <row r="626" spans="2:81" ht="7.5" customHeight="1">
      <c r="B626" s="36"/>
      <c r="C626" s="36"/>
      <c r="D626" s="36"/>
      <c r="E626" s="36"/>
      <c r="F626" s="36"/>
      <c r="G626" s="36"/>
      <c r="H626" s="36"/>
      <c r="I626" s="36"/>
      <c r="J626" s="37"/>
      <c r="K626" s="37"/>
      <c r="L626" s="37"/>
      <c r="M626" s="37"/>
      <c r="N626" s="36"/>
      <c r="O626" s="36"/>
      <c r="P626" s="38"/>
      <c r="Q626" s="38"/>
      <c r="R626" s="38"/>
      <c r="S626" s="38"/>
      <c r="T626" s="38"/>
      <c r="U626" s="38"/>
      <c r="V626" s="36"/>
      <c r="W626" s="36"/>
      <c r="X626" s="36"/>
      <c r="Y626" s="36"/>
      <c r="Z626" s="36"/>
      <c r="AA626" s="36"/>
      <c r="AB626" s="36"/>
      <c r="AC626" s="36"/>
      <c r="AD626" s="37"/>
      <c r="AE626" s="37"/>
      <c r="AF626" s="37"/>
      <c r="AG626" s="37"/>
      <c r="AH626" s="36"/>
      <c r="AI626" s="36"/>
      <c r="AJ626" s="38"/>
      <c r="AK626" s="38"/>
      <c r="AL626" s="38"/>
      <c r="AM626" s="38"/>
      <c r="AN626" s="38"/>
      <c r="AO626" s="38"/>
      <c r="AP626" s="36"/>
      <c r="AQ626" s="36"/>
      <c r="AR626" s="36"/>
      <c r="AS626" s="36"/>
      <c r="AT626" s="36"/>
      <c r="AU626" s="36"/>
      <c r="AV626" s="36"/>
      <c r="AW626" s="36"/>
      <c r="AX626" s="37"/>
      <c r="AY626" s="37"/>
      <c r="AZ626" s="37"/>
      <c r="BA626" s="37"/>
      <c r="BB626" s="36"/>
      <c r="BC626" s="36"/>
      <c r="BD626" s="38"/>
      <c r="BE626" s="38"/>
      <c r="BF626" s="38"/>
      <c r="BG626" s="38"/>
      <c r="BH626" s="38"/>
      <c r="BI626" s="38"/>
      <c r="BJ626" s="36"/>
      <c r="BK626" s="36"/>
      <c r="BL626" s="36"/>
      <c r="BM626" s="36"/>
      <c r="BN626" s="36"/>
      <c r="BO626" s="36"/>
      <c r="BP626" s="36"/>
      <c r="BQ626" s="36"/>
      <c r="BR626" s="37"/>
      <c r="BS626" s="37"/>
      <c r="BT626" s="37"/>
      <c r="BU626" s="37"/>
      <c r="BV626" s="36"/>
      <c r="BW626" s="36"/>
      <c r="BX626" s="38"/>
      <c r="BY626" s="38"/>
      <c r="BZ626" s="38"/>
      <c r="CA626" s="38"/>
      <c r="CB626" s="38"/>
      <c r="CC626" s="38"/>
    </row>
    <row r="627" spans="2:81" ht="7.5" customHeight="1">
      <c r="B627" s="36"/>
      <c r="C627" s="36"/>
      <c r="D627" s="36"/>
      <c r="E627" s="36"/>
      <c r="F627" s="36"/>
      <c r="G627" s="36"/>
      <c r="H627" s="153"/>
      <c r="I627" s="153"/>
      <c r="J627" s="153"/>
      <c r="K627" s="155"/>
      <c r="L627" s="155"/>
      <c r="M627" s="153"/>
      <c r="N627" s="153"/>
      <c r="O627" s="153"/>
      <c r="P627" s="38"/>
      <c r="Q627" s="38"/>
      <c r="R627" s="38"/>
      <c r="S627" s="38"/>
      <c r="T627" s="38"/>
      <c r="U627" s="38"/>
      <c r="V627" s="36"/>
      <c r="W627" s="36"/>
      <c r="X627" s="36"/>
      <c r="Y627" s="36"/>
      <c r="Z627" s="36"/>
      <c r="AA627" s="36"/>
      <c r="AB627" s="171"/>
      <c r="AC627" s="171"/>
      <c r="AD627" s="171"/>
      <c r="AE627" s="155"/>
      <c r="AF627" s="155"/>
      <c r="AG627" s="153"/>
      <c r="AH627" s="153"/>
      <c r="AI627" s="153"/>
      <c r="AJ627" s="38"/>
      <c r="AK627" s="38"/>
      <c r="AL627" s="38"/>
      <c r="AM627" s="38"/>
      <c r="AN627" s="38"/>
      <c r="AO627" s="38"/>
      <c r="AP627" s="36"/>
      <c r="AQ627" s="36"/>
      <c r="AR627" s="36"/>
      <c r="AS627" s="36"/>
      <c r="AT627" s="36"/>
      <c r="AU627" s="36"/>
      <c r="AV627" s="170"/>
      <c r="AW627" s="170"/>
      <c r="AX627" s="170"/>
      <c r="AY627" s="155"/>
      <c r="AZ627" s="155"/>
      <c r="BA627" s="170"/>
      <c r="BB627" s="170"/>
      <c r="BC627" s="170"/>
      <c r="BD627" s="38"/>
      <c r="BE627" s="38"/>
      <c r="BF627" s="38"/>
      <c r="BG627" s="38"/>
      <c r="BH627" s="38"/>
      <c r="BI627" s="38"/>
      <c r="BJ627" s="36"/>
      <c r="BK627" s="36"/>
      <c r="BL627" s="36"/>
      <c r="BM627" s="36"/>
      <c r="BN627" s="36"/>
      <c r="BO627" s="36"/>
      <c r="BP627" s="170"/>
      <c r="BQ627" s="170"/>
      <c r="BR627" s="170"/>
      <c r="BS627" s="155"/>
      <c r="BT627" s="155"/>
      <c r="BU627" s="170"/>
      <c r="BV627" s="170"/>
      <c r="BW627" s="170"/>
      <c r="BX627" s="38"/>
      <c r="BY627" s="38"/>
      <c r="BZ627" s="38"/>
      <c r="CA627" s="38"/>
      <c r="CB627" s="38"/>
      <c r="CC627" s="38"/>
    </row>
    <row r="628" spans="2:81" ht="7.5" customHeight="1">
      <c r="B628" s="39"/>
      <c r="C628" s="39"/>
      <c r="D628" s="39"/>
      <c r="E628" s="39"/>
      <c r="F628" s="39"/>
      <c r="G628" s="39"/>
      <c r="H628" s="153"/>
      <c r="I628" s="153"/>
      <c r="J628" s="153"/>
      <c r="K628" s="155"/>
      <c r="L628" s="155"/>
      <c r="M628" s="153"/>
      <c r="N628" s="153"/>
      <c r="O628" s="153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171"/>
      <c r="AC628" s="171"/>
      <c r="AD628" s="171"/>
      <c r="AE628" s="155"/>
      <c r="AF628" s="155"/>
      <c r="AG628" s="153"/>
      <c r="AH628" s="153"/>
      <c r="AI628" s="153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170"/>
      <c r="AW628" s="170"/>
      <c r="AX628" s="170"/>
      <c r="AY628" s="155"/>
      <c r="AZ628" s="155"/>
      <c r="BA628" s="170"/>
      <c r="BB628" s="170"/>
      <c r="BC628" s="170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170"/>
      <c r="BQ628" s="170"/>
      <c r="BR628" s="170"/>
      <c r="BS628" s="155"/>
      <c r="BT628" s="155"/>
      <c r="BU628" s="170"/>
      <c r="BV628" s="170"/>
      <c r="BW628" s="170"/>
      <c r="BX628" s="39"/>
      <c r="BY628" s="39"/>
      <c r="BZ628" s="39"/>
      <c r="CA628" s="39"/>
      <c r="CB628" s="39"/>
      <c r="CC628" s="39"/>
    </row>
    <row r="629" spans="2:81" ht="7.5" customHeight="1">
      <c r="B629" s="39"/>
      <c r="C629" s="39"/>
      <c r="D629" s="39"/>
      <c r="E629" s="39"/>
      <c r="F629" s="39"/>
      <c r="G629" s="39"/>
      <c r="H629" s="39"/>
      <c r="I629" s="39"/>
      <c r="J629" s="39"/>
      <c r="K629" s="36"/>
      <c r="L629" s="36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6"/>
      <c r="AF629" s="36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6"/>
      <c r="AZ629" s="36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6"/>
      <c r="BT629" s="36"/>
      <c r="BU629" s="39"/>
      <c r="BV629" s="39"/>
      <c r="BW629" s="39"/>
      <c r="BX629" s="39"/>
      <c r="BY629" s="39"/>
      <c r="BZ629" s="39"/>
      <c r="CA629" s="39"/>
      <c r="CB629" s="39"/>
      <c r="CC629" s="39"/>
    </row>
    <row r="630" spans="2:81" ht="7.5" customHeight="1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</row>
    <row r="631" spans="2:81" ht="7.5" customHeight="1">
      <c r="B631" s="143"/>
      <c r="C631" s="143"/>
      <c r="D631" s="143"/>
      <c r="E631" s="143"/>
      <c r="F631" s="143"/>
      <c r="G631" s="143"/>
      <c r="H631" s="143"/>
      <c r="I631" s="143"/>
      <c r="J631" s="143"/>
      <c r="K631" s="59"/>
      <c r="L631" s="59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59"/>
      <c r="AF631" s="59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9"/>
      <c r="BS631" s="59"/>
      <c r="BT631" s="59"/>
      <c r="BU631" s="59"/>
      <c r="BV631" s="59"/>
      <c r="BW631" s="59"/>
      <c r="BX631" s="59"/>
      <c r="BY631" s="59"/>
      <c r="BZ631" s="59"/>
      <c r="CA631" s="59"/>
      <c r="CB631" s="59"/>
      <c r="CC631" s="59"/>
    </row>
    <row r="632" spans="2:81" ht="7.5" customHeight="1">
      <c r="B632" s="143"/>
      <c r="C632" s="143"/>
      <c r="D632" s="143"/>
      <c r="E632" s="143"/>
      <c r="F632" s="143"/>
      <c r="G632" s="143"/>
      <c r="H632" s="143"/>
      <c r="I632" s="143"/>
      <c r="J632" s="143"/>
      <c r="K632" s="59"/>
      <c r="L632" s="59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59"/>
      <c r="AF632" s="59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</row>
    <row r="633" spans="2:81" ht="7.5" customHeight="1"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</row>
    <row r="634" spans="2:81" ht="7.5" customHeight="1">
      <c r="B634" s="137"/>
      <c r="C634" s="137"/>
      <c r="D634" s="137"/>
      <c r="E634" s="137"/>
      <c r="F634" s="137"/>
      <c r="G634" s="137"/>
      <c r="H634" s="137"/>
      <c r="I634" s="137"/>
      <c r="J634" s="137"/>
      <c r="K634" s="152"/>
      <c r="L634" s="152"/>
      <c r="M634" s="129"/>
      <c r="N634" s="129"/>
      <c r="O634" s="129"/>
      <c r="P634" s="129"/>
      <c r="Q634" s="129"/>
      <c r="R634" s="129"/>
      <c r="S634" s="129"/>
      <c r="T634" s="129"/>
      <c r="U634" s="129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52"/>
      <c r="AF634" s="152"/>
      <c r="AG634" s="129"/>
      <c r="AH634" s="129"/>
      <c r="AI634" s="129"/>
      <c r="AJ634" s="129"/>
      <c r="AK634" s="129"/>
      <c r="AL634" s="129"/>
      <c r="AM634" s="129"/>
      <c r="AN634" s="129"/>
      <c r="AO634" s="129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52"/>
      <c r="AZ634" s="152"/>
      <c r="BA634" s="129"/>
      <c r="BB634" s="129"/>
      <c r="BC634" s="129"/>
      <c r="BD634" s="129"/>
      <c r="BE634" s="129"/>
      <c r="BF634" s="129"/>
      <c r="BG634" s="129"/>
      <c r="BH634" s="129"/>
      <c r="BI634" s="129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52"/>
      <c r="BT634" s="152"/>
      <c r="BU634" s="129"/>
      <c r="BV634" s="129"/>
      <c r="BW634" s="129"/>
      <c r="BX634" s="129"/>
      <c r="BY634" s="129"/>
      <c r="BZ634" s="129"/>
      <c r="CA634" s="129"/>
      <c r="CB634" s="129"/>
      <c r="CC634" s="129"/>
    </row>
    <row r="635" spans="2:81" ht="7.5" customHeight="1">
      <c r="B635" s="137"/>
      <c r="C635" s="137"/>
      <c r="D635" s="137"/>
      <c r="E635" s="137"/>
      <c r="F635" s="137"/>
      <c r="G635" s="137"/>
      <c r="H635" s="137"/>
      <c r="I635" s="137"/>
      <c r="J635" s="137"/>
      <c r="K635" s="152"/>
      <c r="L635" s="152"/>
      <c r="M635" s="129"/>
      <c r="N635" s="129"/>
      <c r="O635" s="129"/>
      <c r="P635" s="129"/>
      <c r="Q635" s="129"/>
      <c r="R635" s="129"/>
      <c r="S635" s="129"/>
      <c r="T635" s="129"/>
      <c r="U635" s="129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52"/>
      <c r="AF635" s="152"/>
      <c r="AG635" s="129"/>
      <c r="AH635" s="129"/>
      <c r="AI635" s="129"/>
      <c r="AJ635" s="129"/>
      <c r="AK635" s="129"/>
      <c r="AL635" s="129"/>
      <c r="AM635" s="129"/>
      <c r="AN635" s="129"/>
      <c r="AO635" s="129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52"/>
      <c r="AZ635" s="152"/>
      <c r="BA635" s="129"/>
      <c r="BB635" s="129"/>
      <c r="BC635" s="129"/>
      <c r="BD635" s="129"/>
      <c r="BE635" s="129"/>
      <c r="BF635" s="129"/>
      <c r="BG635" s="129"/>
      <c r="BH635" s="129"/>
      <c r="BI635" s="129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52"/>
      <c r="BT635" s="152"/>
      <c r="BU635" s="129"/>
      <c r="BV635" s="129"/>
      <c r="BW635" s="129"/>
      <c r="BX635" s="129"/>
      <c r="BY635" s="129"/>
      <c r="BZ635" s="129"/>
      <c r="CA635" s="129"/>
      <c r="CB635" s="129"/>
      <c r="CC635" s="129"/>
    </row>
    <row r="636" spans="2:81" ht="7.5" customHeight="1">
      <c r="B636" s="137"/>
      <c r="C636" s="137"/>
      <c r="D636" s="137"/>
      <c r="E636" s="137"/>
      <c r="F636" s="137"/>
      <c r="G636" s="137"/>
      <c r="H636" s="137"/>
      <c r="I636" s="137"/>
      <c r="J636" s="137"/>
      <c r="K636" s="152"/>
      <c r="L636" s="152"/>
      <c r="M636" s="129"/>
      <c r="N636" s="129"/>
      <c r="O636" s="129"/>
      <c r="P636" s="129"/>
      <c r="Q636" s="129"/>
      <c r="R636" s="129"/>
      <c r="S636" s="129"/>
      <c r="T636" s="129"/>
      <c r="U636" s="129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52"/>
      <c r="AF636" s="152"/>
      <c r="AG636" s="129"/>
      <c r="AH636" s="129"/>
      <c r="AI636" s="129"/>
      <c r="AJ636" s="129"/>
      <c r="AK636" s="129"/>
      <c r="AL636" s="129"/>
      <c r="AM636" s="129"/>
      <c r="AN636" s="129"/>
      <c r="AO636" s="129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52"/>
      <c r="AZ636" s="152"/>
      <c r="BA636" s="129"/>
      <c r="BB636" s="129"/>
      <c r="BC636" s="129"/>
      <c r="BD636" s="129"/>
      <c r="BE636" s="129"/>
      <c r="BF636" s="129"/>
      <c r="BG636" s="129"/>
      <c r="BH636" s="129"/>
      <c r="BI636" s="129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52"/>
      <c r="BT636" s="152"/>
      <c r="BU636" s="129"/>
      <c r="BV636" s="129"/>
      <c r="BW636" s="129"/>
      <c r="BX636" s="129"/>
      <c r="BY636" s="129"/>
      <c r="BZ636" s="129"/>
      <c r="CA636" s="129"/>
      <c r="CB636" s="129"/>
      <c r="CC636" s="129"/>
    </row>
    <row r="637" spans="2:81" ht="7.5" customHeight="1">
      <c r="B637" s="129"/>
      <c r="C637" s="129"/>
      <c r="D637" s="129"/>
      <c r="E637" s="129"/>
      <c r="F637" s="129"/>
      <c r="G637" s="129"/>
      <c r="H637" s="129"/>
      <c r="I637" s="129"/>
      <c r="J637" s="129"/>
      <c r="K637" s="152"/>
      <c r="L637" s="152"/>
      <c r="M637" s="137"/>
      <c r="N637" s="137"/>
      <c r="O637" s="137"/>
      <c r="P637" s="137"/>
      <c r="Q637" s="137"/>
      <c r="R637" s="137"/>
      <c r="S637" s="137"/>
      <c r="T637" s="137"/>
      <c r="U637" s="137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52"/>
      <c r="AF637" s="152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29"/>
      <c r="AQ637" s="129"/>
      <c r="AR637" s="129"/>
      <c r="AS637" s="129"/>
      <c r="AT637" s="129"/>
      <c r="AU637" s="129"/>
      <c r="AV637" s="129"/>
      <c r="AW637" s="129"/>
      <c r="AX637" s="129"/>
      <c r="AY637" s="152"/>
      <c r="AZ637" s="152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29"/>
      <c r="BK637" s="129"/>
      <c r="BL637" s="129"/>
      <c r="BM637" s="129"/>
      <c r="BN637" s="129"/>
      <c r="BO637" s="129"/>
      <c r="BP637" s="129"/>
      <c r="BQ637" s="129"/>
      <c r="BR637" s="129"/>
      <c r="BS637" s="152"/>
      <c r="BT637" s="152"/>
      <c r="BU637" s="137"/>
      <c r="BV637" s="137"/>
      <c r="BW637" s="137"/>
      <c r="BX637" s="137"/>
      <c r="BY637" s="137"/>
      <c r="BZ637" s="137"/>
      <c r="CA637" s="137"/>
      <c r="CB637" s="137"/>
      <c r="CC637" s="137"/>
    </row>
    <row r="638" spans="2:81" ht="7.5" customHeight="1">
      <c r="B638" s="129"/>
      <c r="C638" s="129"/>
      <c r="D638" s="129"/>
      <c r="E638" s="129"/>
      <c r="F638" s="129"/>
      <c r="G638" s="129"/>
      <c r="H638" s="129"/>
      <c r="I638" s="129"/>
      <c r="J638" s="129"/>
      <c r="K638" s="152"/>
      <c r="L638" s="152"/>
      <c r="M638" s="137"/>
      <c r="N638" s="137"/>
      <c r="O638" s="137"/>
      <c r="P638" s="137"/>
      <c r="Q638" s="137"/>
      <c r="R638" s="137"/>
      <c r="S638" s="137"/>
      <c r="T638" s="137"/>
      <c r="U638" s="137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52"/>
      <c r="AF638" s="152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29"/>
      <c r="AQ638" s="129"/>
      <c r="AR638" s="129"/>
      <c r="AS638" s="129"/>
      <c r="AT638" s="129"/>
      <c r="AU638" s="129"/>
      <c r="AV638" s="129"/>
      <c r="AW638" s="129"/>
      <c r="AX638" s="129"/>
      <c r="AY638" s="152"/>
      <c r="AZ638" s="152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29"/>
      <c r="BK638" s="129"/>
      <c r="BL638" s="129"/>
      <c r="BM638" s="129"/>
      <c r="BN638" s="129"/>
      <c r="BO638" s="129"/>
      <c r="BP638" s="129"/>
      <c r="BQ638" s="129"/>
      <c r="BR638" s="129"/>
      <c r="BS638" s="152"/>
      <c r="BT638" s="152"/>
      <c r="BU638" s="137"/>
      <c r="BV638" s="137"/>
      <c r="BW638" s="137"/>
      <c r="BX638" s="137"/>
      <c r="BY638" s="137"/>
      <c r="BZ638" s="137"/>
      <c r="CA638" s="137"/>
      <c r="CB638" s="137"/>
      <c r="CC638" s="137"/>
    </row>
    <row r="639" spans="2:81" ht="7.5" customHeight="1">
      <c r="B639" s="129"/>
      <c r="C639" s="129"/>
      <c r="D639" s="129"/>
      <c r="E639" s="129"/>
      <c r="F639" s="129"/>
      <c r="G639" s="129"/>
      <c r="H639" s="129"/>
      <c r="I639" s="129"/>
      <c r="J639" s="129"/>
      <c r="K639" s="152"/>
      <c r="L639" s="152"/>
      <c r="M639" s="137"/>
      <c r="N639" s="137"/>
      <c r="O639" s="137"/>
      <c r="P639" s="137"/>
      <c r="Q639" s="137"/>
      <c r="R639" s="137"/>
      <c r="S639" s="137"/>
      <c r="T639" s="137"/>
      <c r="U639" s="137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52"/>
      <c r="AF639" s="152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29"/>
      <c r="AQ639" s="129"/>
      <c r="AR639" s="129"/>
      <c r="AS639" s="129"/>
      <c r="AT639" s="129"/>
      <c r="AU639" s="129"/>
      <c r="AV639" s="129"/>
      <c r="AW639" s="129"/>
      <c r="AX639" s="129"/>
      <c r="AY639" s="152"/>
      <c r="AZ639" s="152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29"/>
      <c r="BK639" s="129"/>
      <c r="BL639" s="129"/>
      <c r="BM639" s="129"/>
      <c r="BN639" s="129"/>
      <c r="BO639" s="129"/>
      <c r="BP639" s="129"/>
      <c r="BQ639" s="129"/>
      <c r="BR639" s="129"/>
      <c r="BS639" s="152"/>
      <c r="BT639" s="152"/>
      <c r="BU639" s="137"/>
      <c r="BV639" s="137"/>
      <c r="BW639" s="137"/>
      <c r="BX639" s="137"/>
      <c r="BY639" s="137"/>
      <c r="BZ639" s="137"/>
      <c r="CA639" s="137"/>
      <c r="CB639" s="137"/>
      <c r="CC639" s="137"/>
    </row>
    <row r="640" spans="2:81" ht="7.5" customHeight="1">
      <c r="B640" s="137"/>
      <c r="C640" s="137"/>
      <c r="D640" s="137"/>
      <c r="E640" s="137"/>
      <c r="F640" s="137"/>
      <c r="G640" s="137"/>
      <c r="H640" s="137"/>
      <c r="I640" s="137"/>
      <c r="J640" s="137"/>
      <c r="K640" s="152"/>
      <c r="L640" s="152"/>
      <c r="M640" s="129"/>
      <c r="N640" s="129"/>
      <c r="O640" s="129"/>
      <c r="P640" s="129"/>
      <c r="Q640" s="129"/>
      <c r="R640" s="129"/>
      <c r="S640" s="129"/>
      <c r="T640" s="129"/>
      <c r="U640" s="129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52"/>
      <c r="AF640" s="152"/>
      <c r="AG640" s="129"/>
      <c r="AH640" s="129"/>
      <c r="AI640" s="129"/>
      <c r="AJ640" s="129"/>
      <c r="AK640" s="129"/>
      <c r="AL640" s="129"/>
      <c r="AM640" s="129"/>
      <c r="AN640" s="129"/>
      <c r="AO640" s="129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52"/>
      <c r="AZ640" s="152"/>
      <c r="BA640" s="129"/>
      <c r="BB640" s="129"/>
      <c r="BC640" s="129"/>
      <c r="BD640" s="129"/>
      <c r="BE640" s="129"/>
      <c r="BF640" s="129"/>
      <c r="BG640" s="129"/>
      <c r="BH640" s="129"/>
      <c r="BI640" s="129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52"/>
      <c r="BT640" s="152"/>
      <c r="BU640" s="129"/>
      <c r="BV640" s="129"/>
      <c r="BW640" s="129"/>
      <c r="BX640" s="129"/>
      <c r="BY640" s="129"/>
      <c r="BZ640" s="129"/>
      <c r="CA640" s="129"/>
      <c r="CB640" s="129"/>
      <c r="CC640" s="129"/>
    </row>
    <row r="641" spans="2:81" ht="7.5" customHeight="1">
      <c r="B641" s="137"/>
      <c r="C641" s="137"/>
      <c r="D641" s="137"/>
      <c r="E641" s="137"/>
      <c r="F641" s="137"/>
      <c r="G641" s="137"/>
      <c r="H641" s="137"/>
      <c r="I641" s="137"/>
      <c r="J641" s="137"/>
      <c r="K641" s="152"/>
      <c r="L641" s="152"/>
      <c r="M641" s="129"/>
      <c r="N641" s="129"/>
      <c r="O641" s="129"/>
      <c r="P641" s="129"/>
      <c r="Q641" s="129"/>
      <c r="R641" s="129"/>
      <c r="S641" s="129"/>
      <c r="T641" s="129"/>
      <c r="U641" s="129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52"/>
      <c r="AF641" s="152"/>
      <c r="AG641" s="129"/>
      <c r="AH641" s="129"/>
      <c r="AI641" s="129"/>
      <c r="AJ641" s="129"/>
      <c r="AK641" s="129"/>
      <c r="AL641" s="129"/>
      <c r="AM641" s="129"/>
      <c r="AN641" s="129"/>
      <c r="AO641" s="129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52"/>
      <c r="AZ641" s="152"/>
      <c r="BA641" s="129"/>
      <c r="BB641" s="129"/>
      <c r="BC641" s="129"/>
      <c r="BD641" s="129"/>
      <c r="BE641" s="129"/>
      <c r="BF641" s="129"/>
      <c r="BG641" s="129"/>
      <c r="BH641" s="129"/>
      <c r="BI641" s="129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52"/>
      <c r="BT641" s="152"/>
      <c r="BU641" s="129"/>
      <c r="BV641" s="129"/>
      <c r="BW641" s="129"/>
      <c r="BX641" s="129"/>
      <c r="BY641" s="129"/>
      <c r="BZ641" s="129"/>
      <c r="CA641" s="129"/>
      <c r="CB641" s="129"/>
      <c r="CC641" s="129"/>
    </row>
    <row r="642" spans="2:81" ht="7.5" customHeight="1">
      <c r="B642" s="137"/>
      <c r="C642" s="137"/>
      <c r="D642" s="137"/>
      <c r="E642" s="137"/>
      <c r="F642" s="137"/>
      <c r="G642" s="137"/>
      <c r="H642" s="137"/>
      <c r="I642" s="137"/>
      <c r="J642" s="137"/>
      <c r="K642" s="152"/>
      <c r="L642" s="152"/>
      <c r="M642" s="129"/>
      <c r="N642" s="129"/>
      <c r="O642" s="129"/>
      <c r="P642" s="129"/>
      <c r="Q642" s="129"/>
      <c r="R642" s="129"/>
      <c r="S642" s="129"/>
      <c r="T642" s="129"/>
      <c r="U642" s="129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52"/>
      <c r="AF642" s="152"/>
      <c r="AG642" s="129"/>
      <c r="AH642" s="129"/>
      <c r="AI642" s="129"/>
      <c r="AJ642" s="129"/>
      <c r="AK642" s="129"/>
      <c r="AL642" s="129"/>
      <c r="AM642" s="129"/>
      <c r="AN642" s="129"/>
      <c r="AO642" s="129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52"/>
      <c r="AZ642" s="152"/>
      <c r="BA642" s="129"/>
      <c r="BB642" s="129"/>
      <c r="BC642" s="129"/>
      <c r="BD642" s="129"/>
      <c r="BE642" s="129"/>
      <c r="BF642" s="129"/>
      <c r="BG642" s="129"/>
      <c r="BH642" s="129"/>
      <c r="BI642" s="129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52"/>
      <c r="BT642" s="152"/>
      <c r="BU642" s="129"/>
      <c r="BV642" s="129"/>
      <c r="BW642" s="129"/>
      <c r="BX642" s="129"/>
      <c r="BY642" s="129"/>
      <c r="BZ642" s="129"/>
      <c r="CA642" s="129"/>
      <c r="CB642" s="129"/>
      <c r="CC642" s="129"/>
    </row>
    <row r="643" spans="2:81" ht="7.5" customHeight="1">
      <c r="B643" s="129"/>
      <c r="C643" s="129"/>
      <c r="D643" s="129"/>
      <c r="E643" s="129"/>
      <c r="F643" s="129"/>
      <c r="G643" s="129"/>
      <c r="H643" s="129"/>
      <c r="I643" s="129"/>
      <c r="J643" s="129"/>
      <c r="K643" s="152"/>
      <c r="L643" s="152"/>
      <c r="M643" s="137"/>
      <c r="N643" s="137"/>
      <c r="O643" s="137"/>
      <c r="P643" s="137"/>
      <c r="Q643" s="137"/>
      <c r="R643" s="137"/>
      <c r="S643" s="137"/>
      <c r="T643" s="137"/>
      <c r="U643" s="137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52"/>
      <c r="AF643" s="152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29"/>
      <c r="AQ643" s="129"/>
      <c r="AR643" s="129"/>
      <c r="AS643" s="129"/>
      <c r="AT643" s="129"/>
      <c r="AU643" s="129"/>
      <c r="AV643" s="129"/>
      <c r="AW643" s="129"/>
      <c r="AX643" s="129"/>
      <c r="AY643" s="152"/>
      <c r="AZ643" s="152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29"/>
      <c r="BK643" s="129"/>
      <c r="BL643" s="129"/>
      <c r="BM643" s="129"/>
      <c r="BN643" s="129"/>
      <c r="BO643" s="129"/>
      <c r="BP643" s="129"/>
      <c r="BQ643" s="129"/>
      <c r="BR643" s="129"/>
      <c r="BS643" s="152"/>
      <c r="BT643" s="152"/>
      <c r="BU643" s="137"/>
      <c r="BV643" s="137"/>
      <c r="BW643" s="137"/>
      <c r="BX643" s="137"/>
      <c r="BY643" s="137"/>
      <c r="BZ643" s="137"/>
      <c r="CA643" s="137"/>
      <c r="CB643" s="137"/>
      <c r="CC643" s="137"/>
    </row>
    <row r="644" spans="2:81" ht="7.5" customHeight="1">
      <c r="B644" s="129"/>
      <c r="C644" s="129"/>
      <c r="D644" s="129"/>
      <c r="E644" s="129"/>
      <c r="F644" s="129"/>
      <c r="G644" s="129"/>
      <c r="H644" s="129"/>
      <c r="I644" s="129"/>
      <c r="J644" s="129"/>
      <c r="K644" s="152"/>
      <c r="L644" s="152"/>
      <c r="M644" s="137"/>
      <c r="N644" s="137"/>
      <c r="O644" s="137"/>
      <c r="P644" s="137"/>
      <c r="Q644" s="137"/>
      <c r="R644" s="137"/>
      <c r="S644" s="137"/>
      <c r="T644" s="137"/>
      <c r="U644" s="137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52"/>
      <c r="AF644" s="152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29"/>
      <c r="AQ644" s="129"/>
      <c r="AR644" s="129"/>
      <c r="AS644" s="129"/>
      <c r="AT644" s="129"/>
      <c r="AU644" s="129"/>
      <c r="AV644" s="129"/>
      <c r="AW644" s="129"/>
      <c r="AX644" s="129"/>
      <c r="AY644" s="152"/>
      <c r="AZ644" s="152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29"/>
      <c r="BK644" s="129"/>
      <c r="BL644" s="129"/>
      <c r="BM644" s="129"/>
      <c r="BN644" s="129"/>
      <c r="BO644" s="129"/>
      <c r="BP644" s="129"/>
      <c r="BQ644" s="129"/>
      <c r="BR644" s="129"/>
      <c r="BS644" s="152"/>
      <c r="BT644" s="152"/>
      <c r="BU644" s="137"/>
      <c r="BV644" s="137"/>
      <c r="BW644" s="137"/>
      <c r="BX644" s="137"/>
      <c r="BY644" s="137"/>
      <c r="BZ644" s="137"/>
      <c r="CA644" s="137"/>
      <c r="CB644" s="137"/>
      <c r="CC644" s="137"/>
    </row>
    <row r="645" spans="2:81" ht="7.5" customHeight="1">
      <c r="B645" s="129"/>
      <c r="C645" s="129"/>
      <c r="D645" s="129"/>
      <c r="E645" s="129"/>
      <c r="F645" s="129"/>
      <c r="G645" s="129"/>
      <c r="H645" s="129"/>
      <c r="I645" s="129"/>
      <c r="J645" s="129"/>
      <c r="K645" s="152"/>
      <c r="L645" s="152"/>
      <c r="M645" s="137"/>
      <c r="N645" s="137"/>
      <c r="O645" s="137"/>
      <c r="P645" s="137"/>
      <c r="Q645" s="137"/>
      <c r="R645" s="137"/>
      <c r="S645" s="137"/>
      <c r="T645" s="137"/>
      <c r="U645" s="137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52"/>
      <c r="AF645" s="152"/>
      <c r="AG645" s="137"/>
      <c r="AH645" s="137"/>
      <c r="AI645" s="137"/>
      <c r="AJ645" s="137"/>
      <c r="AK645" s="137"/>
      <c r="AL645" s="137"/>
      <c r="AM645" s="137"/>
      <c r="AN645" s="137"/>
      <c r="AO645" s="137"/>
      <c r="AP645" s="129"/>
      <c r="AQ645" s="129"/>
      <c r="AR645" s="129"/>
      <c r="AS645" s="129"/>
      <c r="AT645" s="129"/>
      <c r="AU645" s="129"/>
      <c r="AV645" s="129"/>
      <c r="AW645" s="129"/>
      <c r="AX645" s="129"/>
      <c r="AY645" s="152"/>
      <c r="AZ645" s="152"/>
      <c r="BA645" s="137"/>
      <c r="BB645" s="137"/>
      <c r="BC645" s="137"/>
      <c r="BD645" s="137"/>
      <c r="BE645" s="137"/>
      <c r="BF645" s="137"/>
      <c r="BG645" s="137"/>
      <c r="BH645" s="137"/>
      <c r="BI645" s="137"/>
      <c r="BJ645" s="129"/>
      <c r="BK645" s="129"/>
      <c r="BL645" s="129"/>
      <c r="BM645" s="129"/>
      <c r="BN645" s="129"/>
      <c r="BO645" s="129"/>
      <c r="BP645" s="129"/>
      <c r="BQ645" s="129"/>
      <c r="BR645" s="129"/>
      <c r="BS645" s="152"/>
      <c r="BT645" s="152"/>
      <c r="BU645" s="137"/>
      <c r="BV645" s="137"/>
      <c r="BW645" s="137"/>
      <c r="BX645" s="137"/>
      <c r="BY645" s="137"/>
      <c r="BZ645" s="137"/>
      <c r="CA645" s="137"/>
      <c r="CB645" s="137"/>
      <c r="CC645" s="137"/>
    </row>
    <row r="646" spans="2:81" ht="7.5" customHeight="1">
      <c r="B646" s="137"/>
      <c r="C646" s="137"/>
      <c r="D646" s="137"/>
      <c r="E646" s="137"/>
      <c r="F646" s="137"/>
      <c r="G646" s="137"/>
      <c r="H646" s="137"/>
      <c r="I646" s="137"/>
      <c r="J646" s="137"/>
      <c r="K646" s="152"/>
      <c r="L646" s="152"/>
      <c r="M646" s="129"/>
      <c r="N646" s="129"/>
      <c r="O646" s="129"/>
      <c r="P646" s="129"/>
      <c r="Q646" s="129"/>
      <c r="R646" s="129"/>
      <c r="S646" s="129"/>
      <c r="T646" s="129"/>
      <c r="U646" s="129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52"/>
      <c r="AF646" s="152"/>
      <c r="AG646" s="129"/>
      <c r="AH646" s="129"/>
      <c r="AI646" s="129"/>
      <c r="AJ646" s="129"/>
      <c r="AK646" s="129"/>
      <c r="AL646" s="129"/>
      <c r="AM646" s="129"/>
      <c r="AN646" s="129"/>
      <c r="AO646" s="129"/>
      <c r="AP646" s="137"/>
      <c r="AQ646" s="137"/>
      <c r="AR646" s="137"/>
      <c r="AS646" s="137"/>
      <c r="AT646" s="137"/>
      <c r="AU646" s="137"/>
      <c r="AV646" s="137"/>
      <c r="AW646" s="137"/>
      <c r="AX646" s="137"/>
      <c r="AY646" s="152"/>
      <c r="AZ646" s="152"/>
      <c r="BA646" s="129"/>
      <c r="BB646" s="129"/>
      <c r="BC646" s="129"/>
      <c r="BD646" s="129"/>
      <c r="BE646" s="129"/>
      <c r="BF646" s="129"/>
      <c r="BG646" s="129"/>
      <c r="BH646" s="129"/>
      <c r="BI646" s="129"/>
      <c r="BJ646" s="137"/>
      <c r="BK646" s="137"/>
      <c r="BL646" s="137"/>
      <c r="BM646" s="137"/>
      <c r="BN646" s="137"/>
      <c r="BO646" s="137"/>
      <c r="BP646" s="137"/>
      <c r="BQ646" s="137"/>
      <c r="BR646" s="137"/>
      <c r="BS646" s="152"/>
      <c r="BT646" s="152"/>
      <c r="BU646" s="129"/>
      <c r="BV646" s="129"/>
      <c r="BW646" s="129"/>
      <c r="BX646" s="129"/>
      <c r="BY646" s="129"/>
      <c r="BZ646" s="129"/>
      <c r="CA646" s="129"/>
      <c r="CB646" s="129"/>
      <c r="CC646" s="129"/>
    </row>
    <row r="647" spans="2:81" ht="7.5" customHeight="1">
      <c r="B647" s="137"/>
      <c r="C647" s="137"/>
      <c r="D647" s="137"/>
      <c r="E647" s="137"/>
      <c r="F647" s="137"/>
      <c r="G647" s="137"/>
      <c r="H647" s="137"/>
      <c r="I647" s="137"/>
      <c r="J647" s="137"/>
      <c r="K647" s="152"/>
      <c r="L647" s="152"/>
      <c r="M647" s="129"/>
      <c r="N647" s="129"/>
      <c r="O647" s="129"/>
      <c r="P647" s="129"/>
      <c r="Q647" s="129"/>
      <c r="R647" s="129"/>
      <c r="S647" s="129"/>
      <c r="T647" s="129"/>
      <c r="U647" s="129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52"/>
      <c r="AF647" s="152"/>
      <c r="AG647" s="129"/>
      <c r="AH647" s="129"/>
      <c r="AI647" s="129"/>
      <c r="AJ647" s="129"/>
      <c r="AK647" s="129"/>
      <c r="AL647" s="129"/>
      <c r="AM647" s="129"/>
      <c r="AN647" s="129"/>
      <c r="AO647" s="129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52"/>
      <c r="AZ647" s="152"/>
      <c r="BA647" s="129"/>
      <c r="BB647" s="129"/>
      <c r="BC647" s="129"/>
      <c r="BD647" s="129"/>
      <c r="BE647" s="129"/>
      <c r="BF647" s="129"/>
      <c r="BG647" s="129"/>
      <c r="BH647" s="129"/>
      <c r="BI647" s="129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52"/>
      <c r="BT647" s="152"/>
      <c r="BU647" s="129"/>
      <c r="BV647" s="129"/>
      <c r="BW647" s="129"/>
      <c r="BX647" s="129"/>
      <c r="BY647" s="129"/>
      <c r="BZ647" s="129"/>
      <c r="CA647" s="129"/>
      <c r="CB647" s="129"/>
      <c r="CC647" s="129"/>
    </row>
    <row r="648" spans="2:81" ht="7.5" customHeight="1">
      <c r="B648" s="137"/>
      <c r="C648" s="137"/>
      <c r="D648" s="137"/>
      <c r="E648" s="137"/>
      <c r="F648" s="137"/>
      <c r="G648" s="137"/>
      <c r="H648" s="137"/>
      <c r="I648" s="137"/>
      <c r="J648" s="137"/>
      <c r="K648" s="152"/>
      <c r="L648" s="152"/>
      <c r="M648" s="129"/>
      <c r="N648" s="129"/>
      <c r="O648" s="129"/>
      <c r="P648" s="129"/>
      <c r="Q648" s="129"/>
      <c r="R648" s="129"/>
      <c r="S648" s="129"/>
      <c r="T648" s="129"/>
      <c r="U648" s="129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52"/>
      <c r="AF648" s="152"/>
      <c r="AG648" s="129"/>
      <c r="AH648" s="129"/>
      <c r="AI648" s="129"/>
      <c r="AJ648" s="129"/>
      <c r="AK648" s="129"/>
      <c r="AL648" s="129"/>
      <c r="AM648" s="129"/>
      <c r="AN648" s="129"/>
      <c r="AO648" s="129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52"/>
      <c r="AZ648" s="152"/>
      <c r="BA648" s="129"/>
      <c r="BB648" s="129"/>
      <c r="BC648" s="129"/>
      <c r="BD648" s="129"/>
      <c r="BE648" s="129"/>
      <c r="BF648" s="129"/>
      <c r="BG648" s="129"/>
      <c r="BH648" s="129"/>
      <c r="BI648" s="129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52"/>
      <c r="BT648" s="152"/>
      <c r="BU648" s="129"/>
      <c r="BV648" s="129"/>
      <c r="BW648" s="129"/>
      <c r="BX648" s="129"/>
      <c r="BY648" s="129"/>
      <c r="BZ648" s="129"/>
      <c r="CA648" s="129"/>
      <c r="CB648" s="129"/>
      <c r="CC648" s="129"/>
    </row>
    <row r="649" spans="2:81" ht="7.5" customHeight="1">
      <c r="B649" s="134"/>
      <c r="C649" s="134"/>
      <c r="D649" s="134"/>
      <c r="E649" s="134"/>
      <c r="F649" s="134"/>
      <c r="G649" s="134"/>
      <c r="H649" s="134"/>
      <c r="I649" s="134"/>
      <c r="J649" s="134"/>
      <c r="K649" s="128"/>
      <c r="L649" s="128"/>
      <c r="M649" s="129"/>
      <c r="N649" s="129"/>
      <c r="O649" s="129"/>
      <c r="P649" s="129"/>
      <c r="Q649" s="129"/>
      <c r="R649" s="129"/>
      <c r="S649" s="129"/>
      <c r="T649" s="129"/>
      <c r="U649" s="129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28"/>
      <c r="AF649" s="128"/>
      <c r="AG649" s="129"/>
      <c r="AH649" s="129"/>
      <c r="AI649" s="129"/>
      <c r="AJ649" s="129"/>
      <c r="AK649" s="129"/>
      <c r="AL649" s="129"/>
      <c r="AM649" s="129"/>
      <c r="AN649" s="129"/>
      <c r="AO649" s="129"/>
      <c r="AP649" s="134"/>
      <c r="AQ649" s="134"/>
      <c r="AR649" s="134"/>
      <c r="AS649" s="134"/>
      <c r="AT649" s="134"/>
      <c r="AU649" s="134"/>
      <c r="AV649" s="134"/>
      <c r="AW649" s="134"/>
      <c r="AX649" s="134"/>
      <c r="AY649" s="128"/>
      <c r="AZ649" s="128"/>
      <c r="BA649" s="129"/>
      <c r="BB649" s="129"/>
      <c r="BC649" s="129"/>
      <c r="BD649" s="129"/>
      <c r="BE649" s="129"/>
      <c r="BF649" s="129"/>
      <c r="BG649" s="129"/>
      <c r="BH649" s="129"/>
      <c r="BI649" s="129"/>
      <c r="BJ649" s="134"/>
      <c r="BK649" s="134"/>
      <c r="BL649" s="134"/>
      <c r="BM649" s="134"/>
      <c r="BN649" s="134"/>
      <c r="BO649" s="134"/>
      <c r="BP649" s="134"/>
      <c r="BQ649" s="134"/>
      <c r="BR649" s="134"/>
      <c r="BS649" s="128"/>
      <c r="BT649" s="128"/>
      <c r="BU649" s="129"/>
      <c r="BV649" s="129"/>
      <c r="BW649" s="129"/>
      <c r="BX649" s="129"/>
      <c r="BY649" s="129"/>
      <c r="BZ649" s="129"/>
      <c r="CA649" s="129"/>
      <c r="CB649" s="129"/>
      <c r="CC649" s="129"/>
    </row>
    <row r="650" spans="2:81" ht="7.5" customHeight="1">
      <c r="B650" s="134"/>
      <c r="C650" s="134"/>
      <c r="D650" s="134"/>
      <c r="E650" s="134"/>
      <c r="F650" s="134"/>
      <c r="G650" s="134"/>
      <c r="H650" s="134"/>
      <c r="I650" s="134"/>
      <c r="J650" s="134"/>
      <c r="K650" s="128"/>
      <c r="L650" s="128"/>
      <c r="M650" s="129"/>
      <c r="N650" s="129"/>
      <c r="O650" s="129"/>
      <c r="P650" s="129"/>
      <c r="Q650" s="129"/>
      <c r="R650" s="129"/>
      <c r="S650" s="129"/>
      <c r="T650" s="129"/>
      <c r="U650" s="129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28"/>
      <c r="AF650" s="128"/>
      <c r="AG650" s="129"/>
      <c r="AH650" s="129"/>
      <c r="AI650" s="129"/>
      <c r="AJ650" s="129"/>
      <c r="AK650" s="129"/>
      <c r="AL650" s="129"/>
      <c r="AM650" s="129"/>
      <c r="AN650" s="129"/>
      <c r="AO650" s="129"/>
      <c r="AP650" s="134"/>
      <c r="AQ650" s="134"/>
      <c r="AR650" s="134"/>
      <c r="AS650" s="134"/>
      <c r="AT650" s="134"/>
      <c r="AU650" s="134"/>
      <c r="AV650" s="134"/>
      <c r="AW650" s="134"/>
      <c r="AX650" s="134"/>
      <c r="AY650" s="128"/>
      <c r="AZ650" s="128"/>
      <c r="BA650" s="129"/>
      <c r="BB650" s="129"/>
      <c r="BC650" s="129"/>
      <c r="BD650" s="129"/>
      <c r="BE650" s="129"/>
      <c r="BF650" s="129"/>
      <c r="BG650" s="129"/>
      <c r="BH650" s="129"/>
      <c r="BI650" s="129"/>
      <c r="BJ650" s="134"/>
      <c r="BK650" s="134"/>
      <c r="BL650" s="134"/>
      <c r="BM650" s="134"/>
      <c r="BN650" s="134"/>
      <c r="BO650" s="134"/>
      <c r="BP650" s="134"/>
      <c r="BQ650" s="134"/>
      <c r="BR650" s="134"/>
      <c r="BS650" s="128"/>
      <c r="BT650" s="128"/>
      <c r="BU650" s="129"/>
      <c r="BV650" s="129"/>
      <c r="BW650" s="129"/>
      <c r="BX650" s="129"/>
      <c r="BY650" s="129"/>
      <c r="BZ650" s="129"/>
      <c r="CA650" s="129"/>
      <c r="CB650" s="129"/>
      <c r="CC650" s="129"/>
    </row>
    <row r="651" spans="2:81" ht="7.5" customHeight="1">
      <c r="B651" s="134"/>
      <c r="C651" s="134"/>
      <c r="D651" s="134"/>
      <c r="E651" s="134"/>
      <c r="F651" s="134"/>
      <c r="G651" s="134"/>
      <c r="H651" s="134"/>
      <c r="I651" s="134"/>
      <c r="J651" s="134"/>
      <c r="K651" s="128"/>
      <c r="L651" s="128"/>
      <c r="M651" s="129"/>
      <c r="N651" s="129"/>
      <c r="O651" s="129"/>
      <c r="P651" s="129"/>
      <c r="Q651" s="129"/>
      <c r="R651" s="129"/>
      <c r="S651" s="129"/>
      <c r="T651" s="129"/>
      <c r="U651" s="129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28"/>
      <c r="AF651" s="128"/>
      <c r="AG651" s="129"/>
      <c r="AH651" s="129"/>
      <c r="AI651" s="129"/>
      <c r="AJ651" s="129"/>
      <c r="AK651" s="129"/>
      <c r="AL651" s="129"/>
      <c r="AM651" s="129"/>
      <c r="AN651" s="129"/>
      <c r="AO651" s="129"/>
      <c r="AP651" s="134"/>
      <c r="AQ651" s="134"/>
      <c r="AR651" s="134"/>
      <c r="AS651" s="134"/>
      <c r="AT651" s="134"/>
      <c r="AU651" s="134"/>
      <c r="AV651" s="134"/>
      <c r="AW651" s="134"/>
      <c r="AX651" s="134"/>
      <c r="AY651" s="128"/>
      <c r="AZ651" s="128"/>
      <c r="BA651" s="129"/>
      <c r="BB651" s="129"/>
      <c r="BC651" s="129"/>
      <c r="BD651" s="129"/>
      <c r="BE651" s="129"/>
      <c r="BF651" s="129"/>
      <c r="BG651" s="129"/>
      <c r="BH651" s="129"/>
      <c r="BI651" s="129"/>
      <c r="BJ651" s="134"/>
      <c r="BK651" s="134"/>
      <c r="BL651" s="134"/>
      <c r="BM651" s="134"/>
      <c r="BN651" s="134"/>
      <c r="BO651" s="134"/>
      <c r="BP651" s="134"/>
      <c r="BQ651" s="134"/>
      <c r="BR651" s="134"/>
      <c r="BS651" s="128"/>
      <c r="BT651" s="128"/>
      <c r="BU651" s="129"/>
      <c r="BV651" s="129"/>
      <c r="BW651" s="129"/>
      <c r="BX651" s="129"/>
      <c r="BY651" s="129"/>
      <c r="BZ651" s="129"/>
      <c r="CA651" s="129"/>
      <c r="CB651" s="129"/>
      <c r="CC651" s="129"/>
    </row>
    <row r="652" spans="2:81" ht="7.5" customHeight="1">
      <c r="B652" s="134"/>
      <c r="C652" s="134"/>
      <c r="D652" s="134"/>
      <c r="E652" s="134"/>
      <c r="F652" s="134"/>
      <c r="G652" s="134"/>
      <c r="H652" s="134"/>
      <c r="I652" s="134"/>
      <c r="J652" s="134"/>
      <c r="K652" s="128"/>
      <c r="L652" s="128"/>
      <c r="M652" s="129"/>
      <c r="N652" s="129"/>
      <c r="O652" s="129"/>
      <c r="P652" s="129"/>
      <c r="Q652" s="129"/>
      <c r="R652" s="129"/>
      <c r="S652" s="129"/>
      <c r="T652" s="129"/>
      <c r="U652" s="129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28"/>
      <c r="AF652" s="128"/>
      <c r="AG652" s="129"/>
      <c r="AH652" s="129"/>
      <c r="AI652" s="129"/>
      <c r="AJ652" s="129"/>
      <c r="AK652" s="129"/>
      <c r="AL652" s="129"/>
      <c r="AM652" s="129"/>
      <c r="AN652" s="129"/>
      <c r="AO652" s="129"/>
      <c r="AP652" s="134"/>
      <c r="AQ652" s="134"/>
      <c r="AR652" s="134"/>
      <c r="AS652" s="134"/>
      <c r="AT652" s="134"/>
      <c r="AU652" s="134"/>
      <c r="AV652" s="134"/>
      <c r="AW652" s="134"/>
      <c r="AX652" s="134"/>
      <c r="AY652" s="128"/>
      <c r="AZ652" s="128"/>
      <c r="BA652" s="129"/>
      <c r="BB652" s="129"/>
      <c r="BC652" s="129"/>
      <c r="BD652" s="129"/>
      <c r="BE652" s="129"/>
      <c r="BF652" s="129"/>
      <c r="BG652" s="129"/>
      <c r="BH652" s="129"/>
      <c r="BI652" s="129"/>
      <c r="BJ652" s="134"/>
      <c r="BK652" s="134"/>
      <c r="BL652" s="134"/>
      <c r="BM652" s="134"/>
      <c r="BN652" s="134"/>
      <c r="BO652" s="134"/>
      <c r="BP652" s="134"/>
      <c r="BQ652" s="134"/>
      <c r="BR652" s="134"/>
      <c r="BS652" s="128"/>
      <c r="BT652" s="128"/>
      <c r="BU652" s="129"/>
      <c r="BV652" s="129"/>
      <c r="BW652" s="129"/>
      <c r="BX652" s="129"/>
      <c r="BY652" s="129"/>
      <c r="BZ652" s="129"/>
      <c r="CA652" s="129"/>
      <c r="CB652" s="129"/>
      <c r="CC652" s="129"/>
    </row>
    <row r="653" spans="2:81" ht="7.5" customHeight="1"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</row>
    <row r="654" spans="2:81" ht="7.5" customHeight="1">
      <c r="B654" s="127"/>
      <c r="C654" s="127"/>
      <c r="D654" s="127"/>
      <c r="E654" s="127"/>
      <c r="F654" s="127"/>
      <c r="G654" s="127"/>
      <c r="H654" s="43"/>
      <c r="I654" s="43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127"/>
      <c r="W654" s="127"/>
      <c r="X654" s="127"/>
      <c r="Y654" s="127"/>
      <c r="Z654" s="127"/>
      <c r="AA654" s="127"/>
      <c r="AB654" s="43"/>
      <c r="AC654" s="43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127"/>
      <c r="AQ654" s="127"/>
      <c r="AR654" s="127"/>
      <c r="AS654" s="127"/>
      <c r="AT654" s="127"/>
      <c r="AU654" s="127"/>
      <c r="AV654" s="43"/>
      <c r="AW654" s="43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127"/>
      <c r="BK654" s="127"/>
      <c r="BL654" s="127"/>
      <c r="BM654" s="127"/>
      <c r="BN654" s="127"/>
      <c r="BO654" s="127"/>
      <c r="BP654" s="43"/>
      <c r="BQ654" s="43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</row>
    <row r="655" spans="2:81" ht="7.5" customHeight="1">
      <c r="B655" s="127"/>
      <c r="C655" s="127"/>
      <c r="D655" s="127"/>
      <c r="E655" s="127"/>
      <c r="F655" s="127"/>
      <c r="G655" s="127"/>
      <c r="H655" s="43"/>
      <c r="I655" s="43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127"/>
      <c r="W655" s="127"/>
      <c r="X655" s="127"/>
      <c r="Y655" s="127"/>
      <c r="Z655" s="127"/>
      <c r="AA655" s="127"/>
      <c r="AB655" s="43"/>
      <c r="AC655" s="43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127"/>
      <c r="AQ655" s="127"/>
      <c r="AR655" s="127"/>
      <c r="AS655" s="127"/>
      <c r="AT655" s="127"/>
      <c r="AU655" s="127"/>
      <c r="AV655" s="43"/>
      <c r="AW655" s="43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127"/>
      <c r="BK655" s="127"/>
      <c r="BL655" s="127"/>
      <c r="BM655" s="127"/>
      <c r="BN655" s="127"/>
      <c r="BO655" s="127"/>
      <c r="BP655" s="43"/>
      <c r="BQ655" s="43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</row>
    <row r="656" spans="2:81" ht="7.5" customHeight="1">
      <c r="B656" s="64"/>
      <c r="C656" s="64"/>
      <c r="D656" s="64"/>
      <c r="E656" s="64"/>
      <c r="F656" s="64"/>
      <c r="G656" s="64"/>
      <c r="H656" s="43"/>
      <c r="I656" s="43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64"/>
      <c r="W656" s="64"/>
      <c r="X656" s="64"/>
      <c r="Y656" s="64"/>
      <c r="Z656" s="64"/>
      <c r="AA656" s="64"/>
      <c r="AB656" s="43"/>
      <c r="AC656" s="43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64"/>
      <c r="AQ656" s="64"/>
      <c r="AR656" s="64"/>
      <c r="AS656" s="64"/>
      <c r="AT656" s="64"/>
      <c r="AU656" s="64"/>
      <c r="AV656" s="43"/>
      <c r="AW656" s="43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64"/>
      <c r="BK656" s="64"/>
      <c r="BL656" s="64"/>
      <c r="BM656" s="64"/>
      <c r="BN656" s="64"/>
      <c r="BO656" s="64"/>
      <c r="BP656" s="43"/>
      <c r="BQ656" s="43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</row>
    <row r="657" spans="1:82" ht="7.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</row>
  </sheetData>
  <mergeCells count="1968">
    <mergeCell ref="M180:U182"/>
    <mergeCell ref="V180:AD182"/>
    <mergeCell ref="AE180:AF182"/>
    <mergeCell ref="AG180:AO182"/>
    <mergeCell ref="AP180:AX182"/>
    <mergeCell ref="AY180:AZ182"/>
    <mergeCell ref="BU177:CC179"/>
    <mergeCell ref="AP203:AX204"/>
    <mergeCell ref="B180:J182"/>
    <mergeCell ref="AP188:AU189"/>
    <mergeCell ref="K180:L182"/>
    <mergeCell ref="AY237:AZ238"/>
    <mergeCell ref="H237:J238"/>
    <mergeCell ref="BJ218:BR220"/>
    <mergeCell ref="BS218:BT220"/>
    <mergeCell ref="BU218:CC220"/>
    <mergeCell ref="BA215:BI217"/>
    <mergeCell ref="BJ215:BR217"/>
    <mergeCell ref="AY212:AZ214"/>
    <mergeCell ref="BA212:BI214"/>
    <mergeCell ref="BS212:BT214"/>
    <mergeCell ref="BU212:CC214"/>
    <mergeCell ref="AE212:AF214"/>
    <mergeCell ref="AY206:AZ208"/>
    <mergeCell ref="BA206:BI208"/>
    <mergeCell ref="BJ206:BR208"/>
    <mergeCell ref="BU206:CC208"/>
    <mergeCell ref="V209:AD211"/>
    <mergeCell ref="AE209:AF211"/>
    <mergeCell ref="B206:J208"/>
    <mergeCell ref="K206:L208"/>
    <mergeCell ref="AP206:AX208"/>
    <mergeCell ref="G158:I159"/>
    <mergeCell ref="AP139:AX141"/>
    <mergeCell ref="AY139:AZ141"/>
    <mergeCell ref="BA139:BI141"/>
    <mergeCell ref="AG130:AO132"/>
    <mergeCell ref="B133:J135"/>
    <mergeCell ref="AE237:AF238"/>
    <mergeCell ref="AG237:AI238"/>
    <mergeCell ref="AV237:AX238"/>
    <mergeCell ref="V150:AA151"/>
    <mergeCell ref="AP150:AU151"/>
    <mergeCell ref="AP218:AX220"/>
    <mergeCell ref="AY218:AZ220"/>
    <mergeCell ref="B212:J214"/>
    <mergeCell ref="K212:L214"/>
    <mergeCell ref="M212:U214"/>
    <mergeCell ref="V212:AD214"/>
    <mergeCell ref="B215:J217"/>
    <mergeCell ref="AE215:AF217"/>
    <mergeCell ref="AG212:AO214"/>
    <mergeCell ref="AG209:AO211"/>
    <mergeCell ref="AP209:AX211"/>
    <mergeCell ref="AY209:AZ211"/>
    <mergeCell ref="B209:J211"/>
    <mergeCell ref="K209:L211"/>
    <mergeCell ref="M237:O238"/>
    <mergeCell ref="AB237:AD238"/>
    <mergeCell ref="V234:Z235"/>
    <mergeCell ref="AP221:AX224"/>
    <mergeCell ref="AY221:AZ224"/>
    <mergeCell ref="AA234:AC235"/>
    <mergeCell ref="V174:AD176"/>
    <mergeCell ref="BA237:BC238"/>
    <mergeCell ref="BU209:CC211"/>
    <mergeCell ref="AP212:AX214"/>
    <mergeCell ref="AP142:AX144"/>
    <mergeCell ref="AY142:AZ144"/>
    <mergeCell ref="M142:U144"/>
    <mergeCell ref="V142:AD144"/>
    <mergeCell ref="BA165:BI166"/>
    <mergeCell ref="BB234:BF235"/>
    <mergeCell ref="BG234:BI235"/>
    <mergeCell ref="BJ234:BN235"/>
    <mergeCell ref="BO234:BQ235"/>
    <mergeCell ref="BJ142:BR144"/>
    <mergeCell ref="BS142:BT144"/>
    <mergeCell ref="BU142:CC144"/>
    <mergeCell ref="AY199:AZ200"/>
    <mergeCell ref="BA199:BC200"/>
    <mergeCell ref="BP199:BR200"/>
    <mergeCell ref="AA196:AC197"/>
    <mergeCell ref="BS221:BT224"/>
    <mergeCell ref="AP158:AT159"/>
    <mergeCell ref="M199:O200"/>
    <mergeCell ref="CA158:CC159"/>
    <mergeCell ref="AH234:AL235"/>
    <mergeCell ref="AU234:AW235"/>
    <mergeCell ref="BA209:BI211"/>
    <mergeCell ref="BJ209:BR211"/>
    <mergeCell ref="BJ226:BO227"/>
    <mergeCell ref="B230:U232"/>
    <mergeCell ref="V230:AO232"/>
    <mergeCell ref="AP230:BI232"/>
    <mergeCell ref="N158:R159"/>
    <mergeCell ref="AG241:AO242"/>
    <mergeCell ref="AP241:AX242"/>
    <mergeCell ref="BS237:BT238"/>
    <mergeCell ref="BU237:BW238"/>
    <mergeCell ref="B241:J242"/>
    <mergeCell ref="M241:U242"/>
    <mergeCell ref="V241:AD242"/>
    <mergeCell ref="AG203:AO204"/>
    <mergeCell ref="B203:J204"/>
    <mergeCell ref="BJ145:BR148"/>
    <mergeCell ref="BS145:BT148"/>
    <mergeCell ref="BU145:CC148"/>
    <mergeCell ref="B150:G151"/>
    <mergeCell ref="BJ150:BO151"/>
    <mergeCell ref="B145:J148"/>
    <mergeCell ref="K145:L148"/>
    <mergeCell ref="M145:U148"/>
    <mergeCell ref="M203:U204"/>
    <mergeCell ref="CA234:CC235"/>
    <mergeCell ref="BV234:BZ235"/>
    <mergeCell ref="V203:AD204"/>
    <mergeCell ref="BJ203:BR204"/>
    <mergeCell ref="BU203:CC204"/>
    <mergeCell ref="BS199:BT200"/>
    <mergeCell ref="BU199:BW200"/>
    <mergeCell ref="BJ212:BR214"/>
    <mergeCell ref="AP215:AX217"/>
    <mergeCell ref="AY215:AZ217"/>
    <mergeCell ref="AP183:AX186"/>
    <mergeCell ref="BA203:BI204"/>
    <mergeCell ref="K237:L238"/>
    <mergeCell ref="V206:AD208"/>
    <mergeCell ref="B13:J14"/>
    <mergeCell ref="M13:U14"/>
    <mergeCell ref="BU127:CC128"/>
    <mergeCell ref="BU646:CC648"/>
    <mergeCell ref="BA646:BI648"/>
    <mergeCell ref="BJ646:BR648"/>
    <mergeCell ref="AE646:AF648"/>
    <mergeCell ref="AG646:AO648"/>
    <mergeCell ref="V654:AA655"/>
    <mergeCell ref="B640:J642"/>
    <mergeCell ref="K640:L642"/>
    <mergeCell ref="M640:U642"/>
    <mergeCell ref="V640:AD642"/>
    <mergeCell ref="B643:J645"/>
    <mergeCell ref="K643:L645"/>
    <mergeCell ref="M643:U645"/>
    <mergeCell ref="V643:AD645"/>
    <mergeCell ref="B646:J648"/>
    <mergeCell ref="K646:L648"/>
    <mergeCell ref="M646:U648"/>
    <mergeCell ref="V646:AD648"/>
    <mergeCell ref="BS649:BT652"/>
    <mergeCell ref="BU649:CC652"/>
    <mergeCell ref="BA649:BI652"/>
    <mergeCell ref="BJ649:BR652"/>
    <mergeCell ref="AP654:AU655"/>
    <mergeCell ref="BJ654:BO655"/>
    <mergeCell ref="AE649:AF652"/>
    <mergeCell ref="AG649:AO652"/>
    <mergeCell ref="H199:J200"/>
    <mergeCell ref="AP649:AX652"/>
    <mergeCell ref="AY649:AZ652"/>
    <mergeCell ref="B649:J652"/>
    <mergeCell ref="K649:L652"/>
    <mergeCell ref="M649:U652"/>
    <mergeCell ref="V649:AD652"/>
    <mergeCell ref="B654:G655"/>
    <mergeCell ref="AP643:AX645"/>
    <mergeCell ref="AY643:AZ645"/>
    <mergeCell ref="AP646:AX648"/>
    <mergeCell ref="AY646:AZ648"/>
    <mergeCell ref="AE643:AF645"/>
    <mergeCell ref="AG643:AO645"/>
    <mergeCell ref="BS646:BT648"/>
    <mergeCell ref="AE640:AF642"/>
    <mergeCell ref="AG640:AO642"/>
    <mergeCell ref="AP640:AX642"/>
    <mergeCell ref="AY640:AZ642"/>
    <mergeCell ref="BA640:BI642"/>
    <mergeCell ref="BJ640:BR642"/>
    <mergeCell ref="BS643:BT645"/>
    <mergeCell ref="BU643:CC645"/>
    <mergeCell ref="BS640:BT642"/>
    <mergeCell ref="BU640:CC642"/>
    <mergeCell ref="BA643:BI645"/>
    <mergeCell ref="BJ643:BR645"/>
    <mergeCell ref="B631:J632"/>
    <mergeCell ref="M631:U632"/>
    <mergeCell ref="V631:AD632"/>
    <mergeCell ref="AG631:AO632"/>
    <mergeCell ref="AE637:AF639"/>
    <mergeCell ref="AG637:AO639"/>
    <mergeCell ref="BS634:BT636"/>
    <mergeCell ref="BU634:CC636"/>
    <mergeCell ref="AP637:AX639"/>
    <mergeCell ref="AY637:AZ639"/>
    <mergeCell ref="BA637:BI639"/>
    <mergeCell ref="BJ637:BR639"/>
    <mergeCell ref="BS637:BT639"/>
    <mergeCell ref="BU637:CC639"/>
    <mergeCell ref="BA634:BI636"/>
    <mergeCell ref="BJ634:BR636"/>
    <mergeCell ref="AP634:AX636"/>
    <mergeCell ref="AY634:AZ636"/>
    <mergeCell ref="B634:J636"/>
    <mergeCell ref="K634:L636"/>
    <mergeCell ref="M634:U636"/>
    <mergeCell ref="V634:AD636"/>
    <mergeCell ref="AE634:AF636"/>
    <mergeCell ref="AG634:AO636"/>
    <mergeCell ref="B637:J639"/>
    <mergeCell ref="K637:L639"/>
    <mergeCell ref="M637:U639"/>
    <mergeCell ref="V637:AD639"/>
    <mergeCell ref="BG624:BI625"/>
    <mergeCell ref="AP614:AU615"/>
    <mergeCell ref="BJ614:BO615"/>
    <mergeCell ref="AV627:AX628"/>
    <mergeCell ref="AY627:AZ628"/>
    <mergeCell ref="AP620:BI622"/>
    <mergeCell ref="BJ620:CC622"/>
    <mergeCell ref="BV624:BZ625"/>
    <mergeCell ref="CA624:CC625"/>
    <mergeCell ref="BJ624:BN625"/>
    <mergeCell ref="BO624:BQ625"/>
    <mergeCell ref="BA627:BC628"/>
    <mergeCell ref="BP627:BR628"/>
    <mergeCell ref="AH624:AL625"/>
    <mergeCell ref="AM624:AO625"/>
    <mergeCell ref="H627:J628"/>
    <mergeCell ref="K627:L628"/>
    <mergeCell ref="M627:O628"/>
    <mergeCell ref="AB627:AD628"/>
    <mergeCell ref="BS627:BT628"/>
    <mergeCell ref="BU627:BW628"/>
    <mergeCell ref="AE627:AF628"/>
    <mergeCell ref="BA606:BI608"/>
    <mergeCell ref="BJ606:BR608"/>
    <mergeCell ref="B606:J608"/>
    <mergeCell ref="AG627:AI628"/>
    <mergeCell ref="M606:U608"/>
    <mergeCell ref="V606:AD608"/>
    <mergeCell ref="AE609:AF612"/>
    <mergeCell ref="AG609:AO612"/>
    <mergeCell ref="B614:G615"/>
    <mergeCell ref="V614:AA615"/>
    <mergeCell ref="B624:F625"/>
    <mergeCell ref="G624:I625"/>
    <mergeCell ref="N624:R625"/>
    <mergeCell ref="S624:U625"/>
    <mergeCell ref="B620:U622"/>
    <mergeCell ref="V620:AO622"/>
    <mergeCell ref="V624:Z625"/>
    <mergeCell ref="AA624:AC625"/>
    <mergeCell ref="AP624:AT625"/>
    <mergeCell ref="AU624:AW625"/>
    <mergeCell ref="K606:L608"/>
    <mergeCell ref="AY594:AZ596"/>
    <mergeCell ref="AE594:AF596"/>
    <mergeCell ref="AG594:AO596"/>
    <mergeCell ref="BB624:BF625"/>
    <mergeCell ref="BS600:BT602"/>
    <mergeCell ref="BU600:CC602"/>
    <mergeCell ref="BS597:BT599"/>
    <mergeCell ref="BU597:CC599"/>
    <mergeCell ref="BA600:BI602"/>
    <mergeCell ref="BJ600:BR602"/>
    <mergeCell ref="BS609:BT612"/>
    <mergeCell ref="BU609:CC612"/>
    <mergeCell ref="BA609:BI612"/>
    <mergeCell ref="BJ609:BR612"/>
    <mergeCell ref="B600:J602"/>
    <mergeCell ref="K600:L602"/>
    <mergeCell ref="M600:U602"/>
    <mergeCell ref="V600:AD602"/>
    <mergeCell ref="BS603:BT605"/>
    <mergeCell ref="BU603:CC605"/>
    <mergeCell ref="AP609:AX612"/>
    <mergeCell ref="AY609:AZ612"/>
    <mergeCell ref="B609:J612"/>
    <mergeCell ref="K609:L612"/>
    <mergeCell ref="M609:U612"/>
    <mergeCell ref="V609:AD612"/>
    <mergeCell ref="BS606:BT608"/>
    <mergeCell ref="BU606:CC608"/>
    <mergeCell ref="AE606:AF608"/>
    <mergeCell ref="AG606:AO608"/>
    <mergeCell ref="AP606:AX608"/>
    <mergeCell ref="AY606:AZ608"/>
    <mergeCell ref="CA584:CC585"/>
    <mergeCell ref="BA587:BC588"/>
    <mergeCell ref="BP587:BR588"/>
    <mergeCell ref="B603:J605"/>
    <mergeCell ref="K603:L605"/>
    <mergeCell ref="M603:U605"/>
    <mergeCell ref="V603:AD605"/>
    <mergeCell ref="H587:J588"/>
    <mergeCell ref="K587:L588"/>
    <mergeCell ref="M587:O588"/>
    <mergeCell ref="AB587:AD588"/>
    <mergeCell ref="B591:J592"/>
    <mergeCell ref="M591:U592"/>
    <mergeCell ref="BA603:BI605"/>
    <mergeCell ref="BJ603:BR605"/>
    <mergeCell ref="AE603:AF605"/>
    <mergeCell ref="AG603:AO605"/>
    <mergeCell ref="AP600:AX602"/>
    <mergeCell ref="AY600:AZ602"/>
    <mergeCell ref="AP603:AX605"/>
    <mergeCell ref="AY603:AZ605"/>
    <mergeCell ref="AE600:AF602"/>
    <mergeCell ref="AG600:AO602"/>
    <mergeCell ref="BA597:BI599"/>
    <mergeCell ref="BJ597:BR599"/>
    <mergeCell ref="AP597:AX599"/>
    <mergeCell ref="AY597:AZ599"/>
    <mergeCell ref="AE597:AF599"/>
    <mergeCell ref="AG597:AO599"/>
    <mergeCell ref="BA594:BI596"/>
    <mergeCell ref="BJ594:BR596"/>
    <mergeCell ref="AP594:AX596"/>
    <mergeCell ref="AY562:AZ564"/>
    <mergeCell ref="BA562:BI564"/>
    <mergeCell ref="BJ562:BR564"/>
    <mergeCell ref="B597:J599"/>
    <mergeCell ref="K597:L599"/>
    <mergeCell ref="M597:U599"/>
    <mergeCell ref="V597:AD599"/>
    <mergeCell ref="B594:J596"/>
    <mergeCell ref="K594:L596"/>
    <mergeCell ref="M594:U596"/>
    <mergeCell ref="V594:AD596"/>
    <mergeCell ref="B571:J574"/>
    <mergeCell ref="K571:L574"/>
    <mergeCell ref="M571:U574"/>
    <mergeCell ref="V571:AD574"/>
    <mergeCell ref="AP580:BI582"/>
    <mergeCell ref="BJ580:CC582"/>
    <mergeCell ref="BS571:BT574"/>
    <mergeCell ref="BU571:CC574"/>
    <mergeCell ref="BA571:BI574"/>
    <mergeCell ref="BJ571:BR574"/>
    <mergeCell ref="BS594:BT596"/>
    <mergeCell ref="BU594:CC596"/>
    <mergeCell ref="AE571:AF574"/>
    <mergeCell ref="AG571:AO574"/>
    <mergeCell ref="AP571:AX574"/>
    <mergeCell ref="AY571:AZ574"/>
    <mergeCell ref="AP576:AU577"/>
    <mergeCell ref="BJ576:BO577"/>
    <mergeCell ref="BB584:BF585"/>
    <mergeCell ref="BG584:BI585"/>
    <mergeCell ref="BV584:BZ585"/>
    <mergeCell ref="BS587:BT588"/>
    <mergeCell ref="BU587:BW588"/>
    <mergeCell ref="BJ584:BN585"/>
    <mergeCell ref="BO584:BQ585"/>
    <mergeCell ref="AE587:AF588"/>
    <mergeCell ref="AG587:AI588"/>
    <mergeCell ref="AH584:AL585"/>
    <mergeCell ref="AM584:AO585"/>
    <mergeCell ref="AV587:AX588"/>
    <mergeCell ref="AY587:AZ588"/>
    <mergeCell ref="AP584:AT585"/>
    <mergeCell ref="AU584:AW585"/>
    <mergeCell ref="V584:Z585"/>
    <mergeCell ref="AA584:AC585"/>
    <mergeCell ref="B576:G577"/>
    <mergeCell ref="V576:AA577"/>
    <mergeCell ref="B584:F585"/>
    <mergeCell ref="G584:I585"/>
    <mergeCell ref="N584:R585"/>
    <mergeCell ref="S584:U585"/>
    <mergeCell ref="B580:U582"/>
    <mergeCell ref="V580:AO582"/>
    <mergeCell ref="B568:J570"/>
    <mergeCell ref="K568:L570"/>
    <mergeCell ref="M568:U570"/>
    <mergeCell ref="V568:AD570"/>
    <mergeCell ref="M556:U558"/>
    <mergeCell ref="V556:AD558"/>
    <mergeCell ref="AE568:AF570"/>
    <mergeCell ref="AG568:AO570"/>
    <mergeCell ref="AP565:AX567"/>
    <mergeCell ref="AY565:AZ567"/>
    <mergeCell ref="AP568:AX570"/>
    <mergeCell ref="AY568:AZ570"/>
    <mergeCell ref="AE565:AF567"/>
    <mergeCell ref="AG565:AO567"/>
    <mergeCell ref="BS568:BT570"/>
    <mergeCell ref="BU568:CC570"/>
    <mergeCell ref="BA568:BI570"/>
    <mergeCell ref="BJ568:BR570"/>
    <mergeCell ref="BS565:BT567"/>
    <mergeCell ref="BU565:CC567"/>
    <mergeCell ref="B565:J567"/>
    <mergeCell ref="K565:L567"/>
    <mergeCell ref="M565:U567"/>
    <mergeCell ref="V565:AD567"/>
    <mergeCell ref="BA565:BI567"/>
    <mergeCell ref="BJ565:BR567"/>
    <mergeCell ref="BS562:BT564"/>
    <mergeCell ref="BU562:CC564"/>
    <mergeCell ref="B562:J564"/>
    <mergeCell ref="K562:L564"/>
    <mergeCell ref="M562:U564"/>
    <mergeCell ref="V562:AD564"/>
    <mergeCell ref="H549:J550"/>
    <mergeCell ref="K549:L550"/>
    <mergeCell ref="M549:O550"/>
    <mergeCell ref="AB549:AD550"/>
    <mergeCell ref="AE549:AF550"/>
    <mergeCell ref="AG549:AI550"/>
    <mergeCell ref="AH546:AL547"/>
    <mergeCell ref="AM546:AO547"/>
    <mergeCell ref="AP546:AT547"/>
    <mergeCell ref="B553:J554"/>
    <mergeCell ref="M553:U554"/>
    <mergeCell ref="V553:AD554"/>
    <mergeCell ref="AE562:AF564"/>
    <mergeCell ref="B559:J561"/>
    <mergeCell ref="K559:L561"/>
    <mergeCell ref="M559:U561"/>
    <mergeCell ref="V559:AD561"/>
    <mergeCell ref="B556:J558"/>
    <mergeCell ref="K556:L558"/>
    <mergeCell ref="AG562:AO564"/>
    <mergeCell ref="AP562:AX564"/>
    <mergeCell ref="AV549:AX550"/>
    <mergeCell ref="AE556:AF558"/>
    <mergeCell ref="AG556:AO558"/>
    <mergeCell ref="AP559:AX561"/>
    <mergeCell ref="AY549:AZ550"/>
    <mergeCell ref="BA549:BC550"/>
    <mergeCell ref="AE559:AF561"/>
    <mergeCell ref="AG559:AO561"/>
    <mergeCell ref="BA556:BI558"/>
    <mergeCell ref="AG553:AO554"/>
    <mergeCell ref="AP553:AX554"/>
    <mergeCell ref="BA553:BI554"/>
    <mergeCell ref="AP556:AX558"/>
    <mergeCell ref="BP549:BR550"/>
    <mergeCell ref="BS549:BT550"/>
    <mergeCell ref="BU549:BW550"/>
    <mergeCell ref="BJ546:BN547"/>
    <mergeCell ref="BO546:BQ547"/>
    <mergeCell ref="BV546:BZ547"/>
    <mergeCell ref="AY559:AZ561"/>
    <mergeCell ref="BA559:BI561"/>
    <mergeCell ref="BJ559:BR561"/>
    <mergeCell ref="BS559:BT561"/>
    <mergeCell ref="BU559:CC561"/>
    <mergeCell ref="CA546:CC547"/>
    <mergeCell ref="AY556:AZ558"/>
    <mergeCell ref="BJ556:BR558"/>
    <mergeCell ref="BS556:BT558"/>
    <mergeCell ref="BU556:CC558"/>
    <mergeCell ref="BJ531:BR534"/>
    <mergeCell ref="AU546:AW547"/>
    <mergeCell ref="BB546:BF547"/>
    <mergeCell ref="BG546:BI547"/>
    <mergeCell ref="B536:G537"/>
    <mergeCell ref="V536:AA537"/>
    <mergeCell ref="AP536:AU537"/>
    <mergeCell ref="BJ536:BO537"/>
    <mergeCell ref="B542:U544"/>
    <mergeCell ref="V542:AO544"/>
    <mergeCell ref="AP542:BI544"/>
    <mergeCell ref="BJ542:CC544"/>
    <mergeCell ref="BS531:BT534"/>
    <mergeCell ref="BU531:CC534"/>
    <mergeCell ref="B531:J534"/>
    <mergeCell ref="K531:L534"/>
    <mergeCell ref="M531:U534"/>
    <mergeCell ref="V531:AD534"/>
    <mergeCell ref="AE531:AF534"/>
    <mergeCell ref="AG531:AO534"/>
    <mergeCell ref="AP531:AX534"/>
    <mergeCell ref="AY531:AZ534"/>
    <mergeCell ref="V522:AD524"/>
    <mergeCell ref="B525:J527"/>
    <mergeCell ref="K525:L527"/>
    <mergeCell ref="M525:U527"/>
    <mergeCell ref="V525:AD527"/>
    <mergeCell ref="BA522:BI524"/>
    <mergeCell ref="AP525:AX527"/>
    <mergeCell ref="AY525:AZ527"/>
    <mergeCell ref="AE525:AF527"/>
    <mergeCell ref="AG525:AO527"/>
    <mergeCell ref="AE522:AF524"/>
    <mergeCell ref="AG522:AO524"/>
    <mergeCell ref="AP522:AX524"/>
    <mergeCell ref="AY522:AZ524"/>
    <mergeCell ref="B546:F547"/>
    <mergeCell ref="G546:I547"/>
    <mergeCell ref="N546:R547"/>
    <mergeCell ref="S546:U547"/>
    <mergeCell ref="B522:J524"/>
    <mergeCell ref="K522:L524"/>
    <mergeCell ref="M522:U524"/>
    <mergeCell ref="B528:J530"/>
    <mergeCell ref="K528:L530"/>
    <mergeCell ref="M528:U530"/>
    <mergeCell ref="V546:Z547"/>
    <mergeCell ref="AA546:AC547"/>
    <mergeCell ref="BA531:BI534"/>
    <mergeCell ref="AY516:AZ518"/>
    <mergeCell ref="BA519:BI521"/>
    <mergeCell ref="BJ519:BR521"/>
    <mergeCell ref="B519:J521"/>
    <mergeCell ref="K519:L521"/>
    <mergeCell ref="M519:U521"/>
    <mergeCell ref="V519:AD521"/>
    <mergeCell ref="V528:AD530"/>
    <mergeCell ref="BS519:BT521"/>
    <mergeCell ref="BU519:CC521"/>
    <mergeCell ref="B516:J518"/>
    <mergeCell ref="K516:L518"/>
    <mergeCell ref="M516:U518"/>
    <mergeCell ref="V516:AD518"/>
    <mergeCell ref="AE516:AF518"/>
    <mergeCell ref="AG516:AO518"/>
    <mergeCell ref="AP516:AX518"/>
    <mergeCell ref="BS528:BT530"/>
    <mergeCell ref="BU528:CC530"/>
    <mergeCell ref="BA528:BI530"/>
    <mergeCell ref="BJ528:BR530"/>
    <mergeCell ref="AE528:AF530"/>
    <mergeCell ref="AG528:AO530"/>
    <mergeCell ref="AP528:AX530"/>
    <mergeCell ref="AY528:AZ530"/>
    <mergeCell ref="BJ522:BR524"/>
    <mergeCell ref="BS525:BT527"/>
    <mergeCell ref="BU525:CC527"/>
    <mergeCell ref="BS522:BT524"/>
    <mergeCell ref="BU522:CC524"/>
    <mergeCell ref="BA525:BI527"/>
    <mergeCell ref="BJ525:BR527"/>
    <mergeCell ref="AV509:AX510"/>
    <mergeCell ref="AY509:AZ510"/>
    <mergeCell ref="AE519:AF521"/>
    <mergeCell ref="AG519:AO521"/>
    <mergeCell ref="AE509:AF510"/>
    <mergeCell ref="AG509:AI510"/>
    <mergeCell ref="AP519:AX521"/>
    <mergeCell ref="AY519:AZ521"/>
    <mergeCell ref="H509:J510"/>
    <mergeCell ref="K509:L510"/>
    <mergeCell ref="M509:O510"/>
    <mergeCell ref="AB509:AD510"/>
    <mergeCell ref="BV506:BZ507"/>
    <mergeCell ref="CA506:CC507"/>
    <mergeCell ref="BA509:BC510"/>
    <mergeCell ref="BP509:BR510"/>
    <mergeCell ref="BS509:BT510"/>
    <mergeCell ref="BU509:BW510"/>
    <mergeCell ref="V506:Z507"/>
    <mergeCell ref="AA506:AC507"/>
    <mergeCell ref="AP513:AX514"/>
    <mergeCell ref="BA513:BI514"/>
    <mergeCell ref="AP506:AT507"/>
    <mergeCell ref="AU506:AW507"/>
    <mergeCell ref="BB506:BF507"/>
    <mergeCell ref="BG506:BI507"/>
    <mergeCell ref="BJ513:BR514"/>
    <mergeCell ref="BU513:CC514"/>
    <mergeCell ref="BA516:BI518"/>
    <mergeCell ref="BJ516:BR518"/>
    <mergeCell ref="BS516:BT518"/>
    <mergeCell ref="BU516:CC518"/>
    <mergeCell ref="B498:G499"/>
    <mergeCell ref="V498:AA499"/>
    <mergeCell ref="B506:F507"/>
    <mergeCell ref="G506:I507"/>
    <mergeCell ref="N506:R507"/>
    <mergeCell ref="S506:U507"/>
    <mergeCell ref="B502:U504"/>
    <mergeCell ref="V502:AO504"/>
    <mergeCell ref="AH506:AL507"/>
    <mergeCell ref="AM506:AO507"/>
    <mergeCell ref="AP502:BI504"/>
    <mergeCell ref="BJ502:CC504"/>
    <mergeCell ref="BS493:BT496"/>
    <mergeCell ref="BU493:CC496"/>
    <mergeCell ref="BA493:BI496"/>
    <mergeCell ref="BJ493:BR496"/>
    <mergeCell ref="AP498:AU499"/>
    <mergeCell ref="BJ498:BO499"/>
    <mergeCell ref="AE493:AF496"/>
    <mergeCell ref="AG493:AO496"/>
    <mergeCell ref="AP493:AX496"/>
    <mergeCell ref="AY493:AZ496"/>
    <mergeCell ref="B493:J496"/>
    <mergeCell ref="K493:L496"/>
    <mergeCell ref="M493:U496"/>
    <mergeCell ref="V493:AD496"/>
    <mergeCell ref="BJ506:BN507"/>
    <mergeCell ref="BO506:BQ507"/>
    <mergeCell ref="BU490:CC492"/>
    <mergeCell ref="BA490:BI492"/>
    <mergeCell ref="BJ490:BR492"/>
    <mergeCell ref="AE490:AF492"/>
    <mergeCell ref="AG490:AO492"/>
    <mergeCell ref="BS487:BT489"/>
    <mergeCell ref="BU487:CC489"/>
    <mergeCell ref="B487:J489"/>
    <mergeCell ref="K487:L489"/>
    <mergeCell ref="M487:U489"/>
    <mergeCell ref="V487:AD489"/>
    <mergeCell ref="AE487:AF489"/>
    <mergeCell ref="AG487:AO489"/>
    <mergeCell ref="BA487:BI489"/>
    <mergeCell ref="BJ487:BR489"/>
    <mergeCell ref="BU484:CC486"/>
    <mergeCell ref="B484:J486"/>
    <mergeCell ref="K484:L486"/>
    <mergeCell ref="M484:U486"/>
    <mergeCell ref="V484:AD486"/>
    <mergeCell ref="BJ484:BR486"/>
    <mergeCell ref="BS484:BT486"/>
    <mergeCell ref="B478:J480"/>
    <mergeCell ref="K478:L480"/>
    <mergeCell ref="M478:U480"/>
    <mergeCell ref="V478:AD480"/>
    <mergeCell ref="B481:J483"/>
    <mergeCell ref="K481:L483"/>
    <mergeCell ref="M481:U483"/>
    <mergeCell ref="V481:AD483"/>
    <mergeCell ref="AP487:AX489"/>
    <mergeCell ref="AY487:AZ489"/>
    <mergeCell ref="AP490:AX492"/>
    <mergeCell ref="AY490:AZ492"/>
    <mergeCell ref="B490:J492"/>
    <mergeCell ref="K490:L492"/>
    <mergeCell ref="M490:U492"/>
    <mergeCell ref="V490:AD492"/>
    <mergeCell ref="BS490:BT492"/>
    <mergeCell ref="M471:O472"/>
    <mergeCell ref="AB471:AD472"/>
    <mergeCell ref="BJ475:BQ476"/>
    <mergeCell ref="AE484:AF486"/>
    <mergeCell ref="AG484:AO486"/>
    <mergeCell ref="AP484:AX486"/>
    <mergeCell ref="AY484:AZ486"/>
    <mergeCell ref="BA478:BI480"/>
    <mergeCell ref="BJ478:BR480"/>
    <mergeCell ref="AE478:AF480"/>
    <mergeCell ref="AG478:AO480"/>
    <mergeCell ref="BA484:BI486"/>
    <mergeCell ref="BS478:BT480"/>
    <mergeCell ref="BU478:CC480"/>
    <mergeCell ref="AP481:AX483"/>
    <mergeCell ref="AY481:AZ483"/>
    <mergeCell ref="BA481:BI483"/>
    <mergeCell ref="BJ481:BR483"/>
    <mergeCell ref="BS481:BT483"/>
    <mergeCell ref="BU481:CC483"/>
    <mergeCell ref="AP478:AX480"/>
    <mergeCell ref="AY478:AZ480"/>
    <mergeCell ref="AV471:AX472"/>
    <mergeCell ref="AY471:AZ472"/>
    <mergeCell ref="B453:J456"/>
    <mergeCell ref="K453:L456"/>
    <mergeCell ref="M453:U456"/>
    <mergeCell ref="V453:AD456"/>
    <mergeCell ref="AP458:AU459"/>
    <mergeCell ref="B468:F469"/>
    <mergeCell ref="AP475:AX476"/>
    <mergeCell ref="AE481:AF483"/>
    <mergeCell ref="AG481:AO483"/>
    <mergeCell ref="BV468:BZ469"/>
    <mergeCell ref="AP468:AT469"/>
    <mergeCell ref="AU468:AW469"/>
    <mergeCell ref="AE471:AF472"/>
    <mergeCell ref="AG471:AI472"/>
    <mergeCell ref="AH468:AL469"/>
    <mergeCell ref="AM468:AO469"/>
    <mergeCell ref="BA471:BC472"/>
    <mergeCell ref="BP471:BR472"/>
    <mergeCell ref="BS471:BT472"/>
    <mergeCell ref="BU471:BW472"/>
    <mergeCell ref="BJ468:BN469"/>
    <mergeCell ref="BO468:BQ469"/>
    <mergeCell ref="BB468:BF469"/>
    <mergeCell ref="BG468:BI469"/>
    <mergeCell ref="B475:J476"/>
    <mergeCell ref="M475:U476"/>
    <mergeCell ref="V475:AD476"/>
    <mergeCell ref="AG475:AO476"/>
    <mergeCell ref="H471:J472"/>
    <mergeCell ref="K471:L472"/>
    <mergeCell ref="G468:I469"/>
    <mergeCell ref="N468:R469"/>
    <mergeCell ref="S468:U469"/>
    <mergeCell ref="V468:Z469"/>
    <mergeCell ref="AA468:AC469"/>
    <mergeCell ref="B447:J449"/>
    <mergeCell ref="K447:L449"/>
    <mergeCell ref="M447:U449"/>
    <mergeCell ref="V447:AD449"/>
    <mergeCell ref="B450:J452"/>
    <mergeCell ref="BJ458:BO459"/>
    <mergeCell ref="B464:U466"/>
    <mergeCell ref="V464:AO466"/>
    <mergeCell ref="AP464:BI466"/>
    <mergeCell ref="BJ464:CC466"/>
    <mergeCell ref="B458:G459"/>
    <mergeCell ref="V458:AA459"/>
    <mergeCell ref="AE453:AF456"/>
    <mergeCell ref="AG453:AO456"/>
    <mergeCell ref="CA468:CC469"/>
    <mergeCell ref="BS453:BT456"/>
    <mergeCell ref="BU453:CC456"/>
    <mergeCell ref="AP453:AX456"/>
    <mergeCell ref="AY453:AZ456"/>
    <mergeCell ref="BA453:BI456"/>
    <mergeCell ref="BJ453:BR456"/>
    <mergeCell ref="K450:L452"/>
    <mergeCell ref="M450:U452"/>
    <mergeCell ref="V450:AD452"/>
    <mergeCell ref="BA447:BI449"/>
    <mergeCell ref="BJ447:BR449"/>
    <mergeCell ref="BS450:BT452"/>
    <mergeCell ref="AP450:AX452"/>
    <mergeCell ref="AY450:AZ452"/>
    <mergeCell ref="BJ450:BR452"/>
    <mergeCell ref="AE450:AF452"/>
    <mergeCell ref="AG450:AO452"/>
    <mergeCell ref="BS447:BT449"/>
    <mergeCell ref="BU447:CC449"/>
    <mergeCell ref="AE447:AF449"/>
    <mergeCell ref="AG447:AO449"/>
    <mergeCell ref="AP447:AX449"/>
    <mergeCell ref="AY447:AZ449"/>
    <mergeCell ref="BU450:CC452"/>
    <mergeCell ref="BS444:BT446"/>
    <mergeCell ref="BJ444:BR446"/>
    <mergeCell ref="BS431:BT432"/>
    <mergeCell ref="BU431:BW432"/>
    <mergeCell ref="B435:K436"/>
    <mergeCell ref="M435:U436"/>
    <mergeCell ref="V435:AD436"/>
    <mergeCell ref="AG435:AO436"/>
    <mergeCell ref="AP435:AX436"/>
    <mergeCell ref="BJ435:BR436"/>
    <mergeCell ref="B444:J446"/>
    <mergeCell ref="K444:L446"/>
    <mergeCell ref="M444:U446"/>
    <mergeCell ref="V444:AD446"/>
    <mergeCell ref="BS438:BT440"/>
    <mergeCell ref="BU438:CC440"/>
    <mergeCell ref="AP438:AX440"/>
    <mergeCell ref="BU444:CC446"/>
    <mergeCell ref="BA444:BI446"/>
    <mergeCell ref="BJ441:BR443"/>
    <mergeCell ref="AG441:AO443"/>
    <mergeCell ref="B438:J440"/>
    <mergeCell ref="K438:L440"/>
    <mergeCell ref="B424:U426"/>
    <mergeCell ref="V424:AO426"/>
    <mergeCell ref="AY438:AZ440"/>
    <mergeCell ref="BA438:BI440"/>
    <mergeCell ref="M438:U440"/>
    <mergeCell ref="V438:AD440"/>
    <mergeCell ref="AE438:AF440"/>
    <mergeCell ref="AG438:AO440"/>
    <mergeCell ref="AA428:AC429"/>
    <mergeCell ref="B428:F429"/>
    <mergeCell ref="G428:I429"/>
    <mergeCell ref="N428:R429"/>
    <mergeCell ref="S428:U429"/>
    <mergeCell ref="H431:J432"/>
    <mergeCell ref="BA450:BI452"/>
    <mergeCell ref="BV428:BZ429"/>
    <mergeCell ref="AP424:BI426"/>
    <mergeCell ref="BJ424:CC426"/>
    <mergeCell ref="CA428:CC429"/>
    <mergeCell ref="BB428:BF429"/>
    <mergeCell ref="AH428:AL429"/>
    <mergeCell ref="AV431:AX432"/>
    <mergeCell ref="AY431:AZ432"/>
    <mergeCell ref="AE431:AF432"/>
    <mergeCell ref="V428:Z429"/>
    <mergeCell ref="AP441:AX443"/>
    <mergeCell ref="AY441:AZ443"/>
    <mergeCell ref="BA441:BI443"/>
    <mergeCell ref="AE444:AF446"/>
    <mergeCell ref="AG444:AO446"/>
    <mergeCell ref="AP444:AX446"/>
    <mergeCell ref="AY444:AZ446"/>
    <mergeCell ref="AE406:AF408"/>
    <mergeCell ref="AG406:AO408"/>
    <mergeCell ref="AP406:AX408"/>
    <mergeCell ref="BU406:CC408"/>
    <mergeCell ref="AE412:AF414"/>
    <mergeCell ref="B409:J411"/>
    <mergeCell ref="K409:L411"/>
    <mergeCell ref="M409:U411"/>
    <mergeCell ref="V409:AD411"/>
    <mergeCell ref="AE409:AF411"/>
    <mergeCell ref="BU435:CC436"/>
    <mergeCell ref="BA435:BI436"/>
    <mergeCell ref="BJ438:BR440"/>
    <mergeCell ref="BS441:BT443"/>
    <mergeCell ref="BU441:CC443"/>
    <mergeCell ref="B441:J443"/>
    <mergeCell ref="K441:L443"/>
    <mergeCell ref="M441:U443"/>
    <mergeCell ref="V441:AD443"/>
    <mergeCell ref="AE441:AF443"/>
    <mergeCell ref="BG428:BI429"/>
    <mergeCell ref="BJ428:BN429"/>
    <mergeCell ref="BO428:BQ429"/>
    <mergeCell ref="BU412:CC414"/>
    <mergeCell ref="B415:J418"/>
    <mergeCell ref="K415:L418"/>
    <mergeCell ref="M415:U418"/>
    <mergeCell ref="V415:AD418"/>
    <mergeCell ref="AE415:AF418"/>
    <mergeCell ref="K431:L432"/>
    <mergeCell ref="M431:O432"/>
    <mergeCell ref="AB431:AD432"/>
    <mergeCell ref="BS403:BT405"/>
    <mergeCell ref="B403:J405"/>
    <mergeCell ref="K403:L405"/>
    <mergeCell ref="M403:U405"/>
    <mergeCell ref="V403:AD405"/>
    <mergeCell ref="AE403:AF405"/>
    <mergeCell ref="BA400:BI402"/>
    <mergeCell ref="B400:J402"/>
    <mergeCell ref="K400:L402"/>
    <mergeCell ref="M400:U402"/>
    <mergeCell ref="BU415:CC418"/>
    <mergeCell ref="B420:G421"/>
    <mergeCell ref="V420:AA421"/>
    <mergeCell ref="AP420:AU421"/>
    <mergeCell ref="BJ420:BO421"/>
    <mergeCell ref="BA406:BI408"/>
    <mergeCell ref="B406:J408"/>
    <mergeCell ref="K406:L408"/>
    <mergeCell ref="M406:U408"/>
    <mergeCell ref="V406:AD408"/>
    <mergeCell ref="AG415:AO418"/>
    <mergeCell ref="AP415:AX418"/>
    <mergeCell ref="AY415:AZ418"/>
    <mergeCell ref="BA415:BI418"/>
    <mergeCell ref="BJ415:BR418"/>
    <mergeCell ref="BS415:BT418"/>
    <mergeCell ref="BS412:BT414"/>
    <mergeCell ref="BJ406:BR408"/>
    <mergeCell ref="BS406:BT408"/>
    <mergeCell ref="BJ409:BR411"/>
    <mergeCell ref="BS409:BT411"/>
    <mergeCell ref="BU409:CC411"/>
    <mergeCell ref="B412:J414"/>
    <mergeCell ref="K412:L414"/>
    <mergeCell ref="M412:U414"/>
    <mergeCell ref="V412:AD414"/>
    <mergeCell ref="AU390:AW391"/>
    <mergeCell ref="V386:AO388"/>
    <mergeCell ref="BU393:BW394"/>
    <mergeCell ref="H393:J394"/>
    <mergeCell ref="K393:L394"/>
    <mergeCell ref="M393:O394"/>
    <mergeCell ref="AB393:AD394"/>
    <mergeCell ref="BP393:BR394"/>
    <mergeCell ref="AE393:AF394"/>
    <mergeCell ref="AG393:AI394"/>
    <mergeCell ref="AV393:AX394"/>
    <mergeCell ref="V400:AD402"/>
    <mergeCell ref="AY412:AZ414"/>
    <mergeCell ref="BA412:BI414"/>
    <mergeCell ref="BJ412:BR414"/>
    <mergeCell ref="AG412:AO414"/>
    <mergeCell ref="AP412:AX414"/>
    <mergeCell ref="AG409:AO411"/>
    <mergeCell ref="AP409:AX411"/>
    <mergeCell ref="AY409:AZ411"/>
    <mergeCell ref="BA409:BI411"/>
    <mergeCell ref="AG403:AO405"/>
    <mergeCell ref="AP403:AX405"/>
    <mergeCell ref="AY403:AZ405"/>
    <mergeCell ref="BA403:BI405"/>
    <mergeCell ref="AY406:AZ408"/>
    <mergeCell ref="BU403:CC405"/>
    <mergeCell ref="BJ403:BR405"/>
    <mergeCell ref="BO390:BQ391"/>
    <mergeCell ref="B390:F391"/>
    <mergeCell ref="BS393:BT394"/>
    <mergeCell ref="B380:G381"/>
    <mergeCell ref="V380:AA381"/>
    <mergeCell ref="AP380:AU381"/>
    <mergeCell ref="BJ380:BO381"/>
    <mergeCell ref="BU400:CC402"/>
    <mergeCell ref="BU397:CC398"/>
    <mergeCell ref="BJ372:BR374"/>
    <mergeCell ref="BS372:BT374"/>
    <mergeCell ref="G390:I391"/>
    <mergeCell ref="N390:R391"/>
    <mergeCell ref="S390:U391"/>
    <mergeCell ref="B386:U388"/>
    <mergeCell ref="V390:Z391"/>
    <mergeCell ref="AA390:AC391"/>
    <mergeCell ref="AH390:AL391"/>
    <mergeCell ref="AM390:AO391"/>
    <mergeCell ref="AP390:AT391"/>
    <mergeCell ref="BJ386:CC388"/>
    <mergeCell ref="BV390:BZ391"/>
    <mergeCell ref="CA390:CC391"/>
    <mergeCell ref="BS400:BT402"/>
    <mergeCell ref="BJ390:BN391"/>
    <mergeCell ref="AP386:BI388"/>
    <mergeCell ref="AY393:AZ394"/>
    <mergeCell ref="BA393:BC394"/>
    <mergeCell ref="AE400:AF402"/>
    <mergeCell ref="AG400:AO402"/>
    <mergeCell ref="AP400:AX402"/>
    <mergeCell ref="AY369:AZ371"/>
    <mergeCell ref="BA369:BI371"/>
    <mergeCell ref="BJ369:BR371"/>
    <mergeCell ref="BJ363:BR365"/>
    <mergeCell ref="AG363:AO365"/>
    <mergeCell ref="AY400:AZ402"/>
    <mergeCell ref="B375:J378"/>
    <mergeCell ref="K375:L378"/>
    <mergeCell ref="M375:U378"/>
    <mergeCell ref="V375:AD378"/>
    <mergeCell ref="AE375:AF378"/>
    <mergeCell ref="BU369:CC371"/>
    <mergeCell ref="B372:J374"/>
    <mergeCell ref="K372:L374"/>
    <mergeCell ref="BS375:BT378"/>
    <mergeCell ref="M372:U374"/>
    <mergeCell ref="V372:AD374"/>
    <mergeCell ref="AE372:AF374"/>
    <mergeCell ref="AG372:AO374"/>
    <mergeCell ref="BS369:BT371"/>
    <mergeCell ref="BU372:CC374"/>
    <mergeCell ref="AP372:AX374"/>
    <mergeCell ref="AY372:AZ374"/>
    <mergeCell ref="BA372:BI374"/>
    <mergeCell ref="BU375:CC378"/>
    <mergeCell ref="BJ375:BR378"/>
    <mergeCell ref="AG375:AO378"/>
    <mergeCell ref="AP375:AX378"/>
    <mergeCell ref="AP366:AX368"/>
    <mergeCell ref="AY366:AZ368"/>
    <mergeCell ref="BA366:BI368"/>
    <mergeCell ref="BJ366:BR368"/>
    <mergeCell ref="B363:J365"/>
    <mergeCell ref="K363:L365"/>
    <mergeCell ref="M363:U365"/>
    <mergeCell ref="V363:AD365"/>
    <mergeCell ref="BU363:CC365"/>
    <mergeCell ref="B366:J368"/>
    <mergeCell ref="K366:L368"/>
    <mergeCell ref="M366:U368"/>
    <mergeCell ref="V366:AD368"/>
    <mergeCell ref="AE366:AF368"/>
    <mergeCell ref="AE363:AF365"/>
    <mergeCell ref="BS363:BT365"/>
    <mergeCell ref="K353:L354"/>
    <mergeCell ref="AE353:AF354"/>
    <mergeCell ref="M353:O354"/>
    <mergeCell ref="AB353:AD354"/>
    <mergeCell ref="AG353:AI354"/>
    <mergeCell ref="AV353:AX354"/>
    <mergeCell ref="BA353:BC354"/>
    <mergeCell ref="CA350:CC351"/>
    <mergeCell ref="H353:J354"/>
    <mergeCell ref="BP353:BR354"/>
    <mergeCell ref="BS353:BT354"/>
    <mergeCell ref="AH350:AL351"/>
    <mergeCell ref="AM350:AO351"/>
    <mergeCell ref="BU353:BW354"/>
    <mergeCell ref="BU360:CC362"/>
    <mergeCell ref="B360:J362"/>
    <mergeCell ref="K360:L362"/>
    <mergeCell ref="M360:U362"/>
    <mergeCell ref="V360:AD362"/>
    <mergeCell ref="AP357:AX358"/>
    <mergeCell ref="BA357:BI358"/>
    <mergeCell ref="AE360:AF362"/>
    <mergeCell ref="AG360:AO362"/>
    <mergeCell ref="B350:F351"/>
    <mergeCell ref="G350:I351"/>
    <mergeCell ref="N350:R351"/>
    <mergeCell ref="S350:U351"/>
    <mergeCell ref="V350:Z351"/>
    <mergeCell ref="AA350:AC351"/>
    <mergeCell ref="AP360:AX362"/>
    <mergeCell ref="BA360:BI362"/>
    <mergeCell ref="BJ360:BR362"/>
    <mergeCell ref="BJ357:BR358"/>
    <mergeCell ref="BS360:BT362"/>
    <mergeCell ref="AY360:AZ362"/>
    <mergeCell ref="AY353:AZ354"/>
    <mergeCell ref="BS337:BT340"/>
    <mergeCell ref="B337:J340"/>
    <mergeCell ref="K337:L340"/>
    <mergeCell ref="M337:U340"/>
    <mergeCell ref="V337:AD340"/>
    <mergeCell ref="AE337:AF340"/>
    <mergeCell ref="AG337:AO340"/>
    <mergeCell ref="AP337:AX340"/>
    <mergeCell ref="AY337:AZ340"/>
    <mergeCell ref="BJ350:BN351"/>
    <mergeCell ref="BO350:BQ351"/>
    <mergeCell ref="AP350:AT351"/>
    <mergeCell ref="AU350:AW351"/>
    <mergeCell ref="BB350:BF351"/>
    <mergeCell ref="BG350:BI351"/>
    <mergeCell ref="BV350:BZ351"/>
    <mergeCell ref="M331:U333"/>
    <mergeCell ref="V331:AD333"/>
    <mergeCell ref="AE331:AF333"/>
    <mergeCell ref="AG331:AO333"/>
    <mergeCell ref="AP331:AX333"/>
    <mergeCell ref="BU331:CC333"/>
    <mergeCell ref="AY331:AZ333"/>
    <mergeCell ref="B334:J336"/>
    <mergeCell ref="K334:L336"/>
    <mergeCell ref="M334:U336"/>
    <mergeCell ref="V334:AD336"/>
    <mergeCell ref="BU337:CC340"/>
    <mergeCell ref="AG334:AO336"/>
    <mergeCell ref="AP334:AX336"/>
    <mergeCell ref="AY334:AZ336"/>
    <mergeCell ref="BA334:BI336"/>
    <mergeCell ref="BJ325:BR327"/>
    <mergeCell ref="BS325:BT327"/>
    <mergeCell ref="BJ342:BO343"/>
    <mergeCell ref="B346:U348"/>
    <mergeCell ref="V346:AO348"/>
    <mergeCell ref="AP346:BI348"/>
    <mergeCell ref="BJ346:CC348"/>
    <mergeCell ref="B342:G343"/>
    <mergeCell ref="V342:AA343"/>
    <mergeCell ref="K328:L330"/>
    <mergeCell ref="M328:U330"/>
    <mergeCell ref="V328:AD330"/>
    <mergeCell ref="AE334:AF336"/>
    <mergeCell ref="AP322:AX324"/>
    <mergeCell ref="AY322:AZ324"/>
    <mergeCell ref="B312:F313"/>
    <mergeCell ref="AY325:AZ327"/>
    <mergeCell ref="AG328:AO330"/>
    <mergeCell ref="AP328:AX330"/>
    <mergeCell ref="V319:AD320"/>
    <mergeCell ref="AG319:AO320"/>
    <mergeCell ref="AP319:AX320"/>
    <mergeCell ref="BS334:BT336"/>
    <mergeCell ref="BU334:CC336"/>
    <mergeCell ref="BA337:BI340"/>
    <mergeCell ref="BJ337:BR340"/>
    <mergeCell ref="BJ322:BR324"/>
    <mergeCell ref="BS322:BT324"/>
    <mergeCell ref="BA322:BI324"/>
    <mergeCell ref="BA331:BI333"/>
    <mergeCell ref="BJ331:BR333"/>
    <mergeCell ref="BS331:BT333"/>
    <mergeCell ref="BJ334:BR336"/>
    <mergeCell ref="BU328:CC330"/>
    <mergeCell ref="B331:J333"/>
    <mergeCell ref="K331:L333"/>
    <mergeCell ref="BA319:BI320"/>
    <mergeCell ref="AE315:AF316"/>
    <mergeCell ref="AG315:AI316"/>
    <mergeCell ref="G312:I313"/>
    <mergeCell ref="N312:R313"/>
    <mergeCell ref="S312:U313"/>
    <mergeCell ref="B319:J320"/>
    <mergeCell ref="M319:U320"/>
    <mergeCell ref="BJ328:BR330"/>
    <mergeCell ref="BS328:BT330"/>
    <mergeCell ref="BS315:BT316"/>
    <mergeCell ref="BV312:BZ313"/>
    <mergeCell ref="BU322:CC324"/>
    <mergeCell ref="B325:J327"/>
    <mergeCell ref="K325:L327"/>
    <mergeCell ref="M325:U327"/>
    <mergeCell ref="V325:AD327"/>
    <mergeCell ref="AE325:AF327"/>
    <mergeCell ref="AG325:AO327"/>
    <mergeCell ref="AP325:AX327"/>
    <mergeCell ref="BU325:CC327"/>
    <mergeCell ref="BA325:BI327"/>
    <mergeCell ref="BA328:BI330"/>
    <mergeCell ref="B322:J324"/>
    <mergeCell ref="K322:L324"/>
    <mergeCell ref="M322:U324"/>
    <mergeCell ref="V322:AD324"/>
    <mergeCell ref="AY328:AZ330"/>
    <mergeCell ref="B328:J330"/>
    <mergeCell ref="AE328:AF330"/>
    <mergeCell ref="AE322:AF324"/>
    <mergeCell ref="AG322:AO324"/>
    <mergeCell ref="AP291:AX293"/>
    <mergeCell ref="V294:AD296"/>
    <mergeCell ref="B297:J300"/>
    <mergeCell ref="K297:L300"/>
    <mergeCell ref="M297:U300"/>
    <mergeCell ref="V297:AD300"/>
    <mergeCell ref="AY297:AZ300"/>
    <mergeCell ref="BJ308:CC310"/>
    <mergeCell ref="BJ297:BR300"/>
    <mergeCell ref="BS297:BT300"/>
    <mergeCell ref="AP302:AU303"/>
    <mergeCell ref="BJ302:BO303"/>
    <mergeCell ref="AH312:AL313"/>
    <mergeCell ref="AM312:AO313"/>
    <mergeCell ref="BB312:BF313"/>
    <mergeCell ref="BG312:BI313"/>
    <mergeCell ref="H315:J316"/>
    <mergeCell ref="K315:L316"/>
    <mergeCell ref="M315:O316"/>
    <mergeCell ref="AB315:AD316"/>
    <mergeCell ref="V312:Z313"/>
    <mergeCell ref="AA312:AC313"/>
    <mergeCell ref="AV315:AX316"/>
    <mergeCell ref="AY315:AZ316"/>
    <mergeCell ref="BU319:CC320"/>
    <mergeCell ref="CA312:CC313"/>
    <mergeCell ref="BU315:BW316"/>
    <mergeCell ref="BJ312:BN313"/>
    <mergeCell ref="BU279:CC280"/>
    <mergeCell ref="AE291:AF293"/>
    <mergeCell ref="AG291:AO293"/>
    <mergeCell ref="B291:J293"/>
    <mergeCell ref="K291:L293"/>
    <mergeCell ref="M291:U293"/>
    <mergeCell ref="V291:AD293"/>
    <mergeCell ref="BJ288:BR290"/>
    <mergeCell ref="BS288:BT290"/>
    <mergeCell ref="BU288:CC290"/>
    <mergeCell ref="B294:J296"/>
    <mergeCell ref="K294:L296"/>
    <mergeCell ref="M294:U296"/>
    <mergeCell ref="BU297:CC300"/>
    <mergeCell ref="B308:U310"/>
    <mergeCell ref="V308:AO310"/>
    <mergeCell ref="AP308:BI310"/>
    <mergeCell ref="BA297:BI300"/>
    <mergeCell ref="AE297:AF300"/>
    <mergeCell ref="AG297:AO300"/>
    <mergeCell ref="AP297:AX300"/>
    <mergeCell ref="B302:G303"/>
    <mergeCell ref="V302:AA303"/>
    <mergeCell ref="BJ294:BR296"/>
    <mergeCell ref="BS294:BT296"/>
    <mergeCell ref="BU294:CC296"/>
    <mergeCell ref="BU291:CC293"/>
    <mergeCell ref="AE294:AF296"/>
    <mergeCell ref="AG294:AO296"/>
    <mergeCell ref="AP294:AX296"/>
    <mergeCell ref="AY294:AZ296"/>
    <mergeCell ref="BA294:BI296"/>
    <mergeCell ref="AE285:AF287"/>
    <mergeCell ref="B285:J287"/>
    <mergeCell ref="K285:L287"/>
    <mergeCell ref="M285:U287"/>
    <mergeCell ref="V285:AD287"/>
    <mergeCell ref="BU285:CC287"/>
    <mergeCell ref="AE288:AF290"/>
    <mergeCell ref="AG288:AO290"/>
    <mergeCell ref="AP288:AX290"/>
    <mergeCell ref="AY288:AZ290"/>
    <mergeCell ref="BA288:BI290"/>
    <mergeCell ref="BJ285:BR287"/>
    <mergeCell ref="B288:J290"/>
    <mergeCell ref="K288:L290"/>
    <mergeCell ref="M288:U290"/>
    <mergeCell ref="V288:AD290"/>
    <mergeCell ref="BJ282:BR284"/>
    <mergeCell ref="BU282:CC284"/>
    <mergeCell ref="BS282:BT284"/>
    <mergeCell ref="AP285:AX287"/>
    <mergeCell ref="AY285:AZ287"/>
    <mergeCell ref="BA285:BI287"/>
    <mergeCell ref="BS285:BT287"/>
    <mergeCell ref="B282:J284"/>
    <mergeCell ref="K282:L284"/>
    <mergeCell ref="M282:U284"/>
    <mergeCell ref="V282:AD284"/>
    <mergeCell ref="BA282:BI284"/>
    <mergeCell ref="AG285:AO287"/>
    <mergeCell ref="B259:J262"/>
    <mergeCell ref="K259:L262"/>
    <mergeCell ref="M259:U262"/>
    <mergeCell ref="B268:U270"/>
    <mergeCell ref="AP272:AT273"/>
    <mergeCell ref="AU272:AW273"/>
    <mergeCell ref="BB272:BF273"/>
    <mergeCell ref="BS275:BT276"/>
    <mergeCell ref="BG272:BI273"/>
    <mergeCell ref="BJ272:BN273"/>
    <mergeCell ref="BO272:BQ273"/>
    <mergeCell ref="BA275:BC276"/>
    <mergeCell ref="H275:J276"/>
    <mergeCell ref="K275:L276"/>
    <mergeCell ref="M275:O276"/>
    <mergeCell ref="AB275:AD276"/>
    <mergeCell ref="AV275:AX276"/>
    <mergeCell ref="AY275:AZ276"/>
    <mergeCell ref="BP275:BR276"/>
    <mergeCell ref="V268:AO270"/>
    <mergeCell ref="AP268:BI270"/>
    <mergeCell ref="B272:F273"/>
    <mergeCell ref="G272:I273"/>
    <mergeCell ref="N272:R273"/>
    <mergeCell ref="BJ241:BR242"/>
    <mergeCell ref="BP237:BR238"/>
    <mergeCell ref="BU241:CC242"/>
    <mergeCell ref="B264:G265"/>
    <mergeCell ref="V264:AA265"/>
    <mergeCell ref="AP264:AU265"/>
    <mergeCell ref="B256:J258"/>
    <mergeCell ref="K256:L258"/>
    <mergeCell ref="M256:U258"/>
    <mergeCell ref="V256:AD258"/>
    <mergeCell ref="AE256:AF258"/>
    <mergeCell ref="AG256:AO258"/>
    <mergeCell ref="AE253:AF255"/>
    <mergeCell ref="AG253:AO255"/>
    <mergeCell ref="AY253:AZ255"/>
    <mergeCell ref="BU259:CC262"/>
    <mergeCell ref="BJ264:BO265"/>
    <mergeCell ref="BU250:CC252"/>
    <mergeCell ref="BU247:CC249"/>
    <mergeCell ref="B253:J255"/>
    <mergeCell ref="K253:L255"/>
    <mergeCell ref="M253:U255"/>
    <mergeCell ref="V253:AD255"/>
    <mergeCell ref="B250:J252"/>
    <mergeCell ref="K250:L252"/>
    <mergeCell ref="M250:U252"/>
    <mergeCell ref="AP250:AX252"/>
    <mergeCell ref="AY250:AZ252"/>
    <mergeCell ref="AG259:AO262"/>
    <mergeCell ref="AP259:AX262"/>
    <mergeCell ref="AY259:AZ262"/>
    <mergeCell ref="BA259:BI262"/>
    <mergeCell ref="B244:J246"/>
    <mergeCell ref="K244:L246"/>
    <mergeCell ref="M244:U246"/>
    <mergeCell ref="V244:AD246"/>
    <mergeCell ref="BU244:CC246"/>
    <mergeCell ref="B247:J249"/>
    <mergeCell ref="K247:L249"/>
    <mergeCell ref="M247:U249"/>
    <mergeCell ref="V247:AD249"/>
    <mergeCell ref="AE247:AF249"/>
    <mergeCell ref="BA244:BI246"/>
    <mergeCell ref="BS247:BT249"/>
    <mergeCell ref="BJ244:BR246"/>
    <mergeCell ref="BS244:BT246"/>
    <mergeCell ref="AG244:AO246"/>
    <mergeCell ref="AP244:AX246"/>
    <mergeCell ref="AY244:AZ246"/>
    <mergeCell ref="AG247:AO249"/>
    <mergeCell ref="AP247:AX249"/>
    <mergeCell ref="BJ230:CC232"/>
    <mergeCell ref="B234:F235"/>
    <mergeCell ref="G234:I235"/>
    <mergeCell ref="N234:R235"/>
    <mergeCell ref="S234:U235"/>
    <mergeCell ref="BU221:CC224"/>
    <mergeCell ref="B221:J224"/>
    <mergeCell ref="K221:L224"/>
    <mergeCell ref="M221:U224"/>
    <mergeCell ref="V221:AD224"/>
    <mergeCell ref="AE221:AF224"/>
    <mergeCell ref="AG221:AO224"/>
    <mergeCell ref="BJ221:BR224"/>
    <mergeCell ref="B226:G227"/>
    <mergeCell ref="V226:AA227"/>
    <mergeCell ref="K215:L217"/>
    <mergeCell ref="M215:U217"/>
    <mergeCell ref="BA221:BI224"/>
    <mergeCell ref="AE218:AF220"/>
    <mergeCell ref="AG218:AO220"/>
    <mergeCell ref="B218:J220"/>
    <mergeCell ref="K218:L220"/>
    <mergeCell ref="M218:U220"/>
    <mergeCell ref="V218:AD220"/>
    <mergeCell ref="AM234:AO235"/>
    <mergeCell ref="AP234:AT235"/>
    <mergeCell ref="BS209:BT211"/>
    <mergeCell ref="BA218:BI220"/>
    <mergeCell ref="M209:U211"/>
    <mergeCell ref="AG215:AO217"/>
    <mergeCell ref="AB199:AD200"/>
    <mergeCell ref="AV199:AX200"/>
    <mergeCell ref="AP192:BI194"/>
    <mergeCell ref="AM196:AO197"/>
    <mergeCell ref="AP196:AT197"/>
    <mergeCell ref="AU196:AW197"/>
    <mergeCell ref="BB196:BF197"/>
    <mergeCell ref="AE199:AF200"/>
    <mergeCell ref="AG199:AI200"/>
    <mergeCell ref="AH196:AL197"/>
    <mergeCell ref="BJ196:BN197"/>
    <mergeCell ref="B192:U194"/>
    <mergeCell ref="V192:AO194"/>
    <mergeCell ref="BS206:BT208"/>
    <mergeCell ref="M206:U208"/>
    <mergeCell ref="K199:L200"/>
    <mergeCell ref="AE206:AF208"/>
    <mergeCell ref="AG206:AO208"/>
    <mergeCell ref="BJ188:BO189"/>
    <mergeCell ref="BA183:BI186"/>
    <mergeCell ref="BJ183:BR186"/>
    <mergeCell ref="BJ192:CC194"/>
    <mergeCell ref="B196:F197"/>
    <mergeCell ref="G196:I197"/>
    <mergeCell ref="N196:R197"/>
    <mergeCell ref="S196:U197"/>
    <mergeCell ref="V196:Z197"/>
    <mergeCell ref="BV196:BZ197"/>
    <mergeCell ref="CA196:CC197"/>
    <mergeCell ref="BS183:BT186"/>
    <mergeCell ref="BU183:CC186"/>
    <mergeCell ref="B183:J186"/>
    <mergeCell ref="K183:L186"/>
    <mergeCell ref="M183:U186"/>
    <mergeCell ref="V183:AD186"/>
    <mergeCell ref="AE183:AF186"/>
    <mergeCell ref="AG183:AO186"/>
    <mergeCell ref="BO196:BQ197"/>
    <mergeCell ref="BG196:BI197"/>
    <mergeCell ref="B188:G189"/>
    <mergeCell ref="V188:AA189"/>
    <mergeCell ref="AY183:AZ186"/>
    <mergeCell ref="BU180:CC182"/>
    <mergeCell ref="AP177:AX179"/>
    <mergeCell ref="AY177:AZ179"/>
    <mergeCell ref="B177:J179"/>
    <mergeCell ref="K177:L179"/>
    <mergeCell ref="M177:U179"/>
    <mergeCell ref="V177:AD179"/>
    <mergeCell ref="AE177:AF179"/>
    <mergeCell ref="AG177:AO179"/>
    <mergeCell ref="AG174:AO176"/>
    <mergeCell ref="BU168:CC170"/>
    <mergeCell ref="B171:J173"/>
    <mergeCell ref="K171:L173"/>
    <mergeCell ref="AY161:AZ162"/>
    <mergeCell ref="B168:J170"/>
    <mergeCell ref="K168:L170"/>
    <mergeCell ref="M168:U170"/>
    <mergeCell ref="V168:AD170"/>
    <mergeCell ref="BU161:BW162"/>
    <mergeCell ref="B165:J166"/>
    <mergeCell ref="M165:U166"/>
    <mergeCell ref="V165:AD166"/>
    <mergeCell ref="AP165:AX166"/>
    <mergeCell ref="AG161:AI162"/>
    <mergeCell ref="AV161:AX162"/>
    <mergeCell ref="BU171:CC173"/>
    <mergeCell ref="BA174:BI176"/>
    <mergeCell ref="BJ174:BR176"/>
    <mergeCell ref="BS174:BT176"/>
    <mergeCell ref="BU174:CC176"/>
    <mergeCell ref="BA171:BI173"/>
    <mergeCell ref="BJ171:BR173"/>
    <mergeCell ref="B174:J176"/>
    <mergeCell ref="K174:L176"/>
    <mergeCell ref="M174:U176"/>
    <mergeCell ref="M171:U173"/>
    <mergeCell ref="V171:AD173"/>
    <mergeCell ref="AE171:AF173"/>
    <mergeCell ref="AG171:AO173"/>
    <mergeCell ref="AP171:AX173"/>
    <mergeCell ref="AY171:AZ173"/>
    <mergeCell ref="BP161:BR162"/>
    <mergeCell ref="BS161:BT162"/>
    <mergeCell ref="BJ165:BR166"/>
    <mergeCell ref="BU165:CC166"/>
    <mergeCell ref="AG165:AO166"/>
    <mergeCell ref="H161:J162"/>
    <mergeCell ref="K161:L162"/>
    <mergeCell ref="M161:O162"/>
    <mergeCell ref="AB161:AD162"/>
    <mergeCell ref="AE161:AF162"/>
    <mergeCell ref="BJ139:BR141"/>
    <mergeCell ref="BS139:BT141"/>
    <mergeCell ref="AY136:AZ138"/>
    <mergeCell ref="BJ154:CC156"/>
    <mergeCell ref="BU139:CC141"/>
    <mergeCell ref="AP127:AX128"/>
    <mergeCell ref="BJ136:BR138"/>
    <mergeCell ref="BS136:BT138"/>
    <mergeCell ref="BU136:CC138"/>
    <mergeCell ref="BS171:BT173"/>
    <mergeCell ref="AP174:AX176"/>
    <mergeCell ref="AY174:AZ176"/>
    <mergeCell ref="BJ127:BR128"/>
    <mergeCell ref="BA130:BI132"/>
    <mergeCell ref="BJ130:BR132"/>
    <mergeCell ref="BA133:BI135"/>
    <mergeCell ref="BJ133:BR135"/>
    <mergeCell ref="BS130:BT132"/>
    <mergeCell ref="BA142:BI144"/>
    <mergeCell ref="BJ158:BN159"/>
    <mergeCell ref="AP130:AX132"/>
    <mergeCell ref="AY130:AZ132"/>
    <mergeCell ref="AU158:AW159"/>
    <mergeCell ref="BB158:BF159"/>
    <mergeCell ref="BG158:BI159"/>
    <mergeCell ref="AP136:AX138"/>
    <mergeCell ref="BP123:BR124"/>
    <mergeCell ref="BU107:CC110"/>
    <mergeCell ref="M133:U135"/>
    <mergeCell ref="AE130:AF132"/>
    <mergeCell ref="BS133:BT135"/>
    <mergeCell ref="BU133:CC135"/>
    <mergeCell ref="AP107:AX110"/>
    <mergeCell ref="AY107:AZ110"/>
    <mergeCell ref="BA107:BI110"/>
    <mergeCell ref="V127:AD128"/>
    <mergeCell ref="AP112:AU113"/>
    <mergeCell ref="BJ112:BO113"/>
    <mergeCell ref="CA120:CC121"/>
    <mergeCell ref="AY123:AZ124"/>
    <mergeCell ref="M123:O124"/>
    <mergeCell ref="AB123:AD124"/>
    <mergeCell ref="AE123:AF124"/>
    <mergeCell ref="AG123:AI124"/>
    <mergeCell ref="BA123:BC124"/>
    <mergeCell ref="BJ116:CC118"/>
    <mergeCell ref="V133:AD135"/>
    <mergeCell ref="AE133:AF135"/>
    <mergeCell ref="AG133:AO135"/>
    <mergeCell ref="BJ120:BN121"/>
    <mergeCell ref="BO120:BQ121"/>
    <mergeCell ref="AV123:AX124"/>
    <mergeCell ref="BU123:BW124"/>
    <mergeCell ref="BB120:BF121"/>
    <mergeCell ref="N120:R121"/>
    <mergeCell ref="K107:L110"/>
    <mergeCell ref="BU47:BW48"/>
    <mergeCell ref="BS54:BT56"/>
    <mergeCell ref="AG47:AI48"/>
    <mergeCell ref="AV47:AX48"/>
    <mergeCell ref="AY47:AZ48"/>
    <mergeCell ref="BA47:BC48"/>
    <mergeCell ref="AY57:AZ59"/>
    <mergeCell ref="H47:J48"/>
    <mergeCell ref="B60:J62"/>
    <mergeCell ref="K60:L62"/>
    <mergeCell ref="M60:U62"/>
    <mergeCell ref="AG51:AO52"/>
    <mergeCell ref="AE66:AF68"/>
    <mergeCell ref="B78:U80"/>
    <mergeCell ref="AG63:AO65"/>
    <mergeCell ref="AP51:AX52"/>
    <mergeCell ref="K92:L94"/>
    <mergeCell ref="M92:U94"/>
    <mergeCell ref="V92:AD94"/>
    <mergeCell ref="AE92:AF94"/>
    <mergeCell ref="G82:I83"/>
    <mergeCell ref="AP89:AX90"/>
    <mergeCell ref="AG85:AI86"/>
    <mergeCell ref="AV85:AX86"/>
    <mergeCell ref="H85:J86"/>
    <mergeCell ref="K85:L86"/>
    <mergeCell ref="M85:O86"/>
    <mergeCell ref="AE85:AF86"/>
    <mergeCell ref="AG89:AO90"/>
    <mergeCell ref="B82:F83"/>
    <mergeCell ref="AP104:AX106"/>
    <mergeCell ref="BJ63:BR65"/>
    <mergeCell ref="BU69:CC72"/>
    <mergeCell ref="BO82:BQ83"/>
    <mergeCell ref="BV82:BZ83"/>
    <mergeCell ref="CA82:CC83"/>
    <mergeCell ref="AM82:AO83"/>
    <mergeCell ref="AP82:AT83"/>
    <mergeCell ref="AU82:AW83"/>
    <mergeCell ref="BV44:BZ45"/>
    <mergeCell ref="BU54:CC56"/>
    <mergeCell ref="BS57:BT59"/>
    <mergeCell ref="BU57:CC59"/>
    <mergeCell ref="B54:J56"/>
    <mergeCell ref="K54:L56"/>
    <mergeCell ref="M54:U56"/>
    <mergeCell ref="V54:AD56"/>
    <mergeCell ref="AE54:AF56"/>
    <mergeCell ref="AG54:AO56"/>
    <mergeCell ref="BA57:BI59"/>
    <mergeCell ref="B51:J52"/>
    <mergeCell ref="M51:U52"/>
    <mergeCell ref="V51:AD52"/>
    <mergeCell ref="BJ51:BR52"/>
    <mergeCell ref="BU51:CC52"/>
    <mergeCell ref="BJ54:BR56"/>
    <mergeCell ref="AE57:AF59"/>
    <mergeCell ref="AG57:AO59"/>
    <mergeCell ref="BA51:BI52"/>
    <mergeCell ref="B57:J59"/>
    <mergeCell ref="K57:L59"/>
    <mergeCell ref="M57:U59"/>
    <mergeCell ref="BJ57:BR59"/>
    <mergeCell ref="BJ400:BR402"/>
    <mergeCell ref="BA54:BI56"/>
    <mergeCell ref="AP54:AX56"/>
    <mergeCell ref="AY54:AZ56"/>
    <mergeCell ref="AP57:AX59"/>
    <mergeCell ref="BJ40:CC42"/>
    <mergeCell ref="BJ60:BR62"/>
    <mergeCell ref="AY375:AZ378"/>
    <mergeCell ref="BA375:BI378"/>
    <mergeCell ref="V40:AO42"/>
    <mergeCell ref="AM44:AO45"/>
    <mergeCell ref="AH44:AL45"/>
    <mergeCell ref="AA44:AC45"/>
    <mergeCell ref="BJ44:BN45"/>
    <mergeCell ref="BO44:BQ45"/>
    <mergeCell ref="AU44:AW45"/>
    <mergeCell ref="AP44:AT45"/>
    <mergeCell ref="BB44:BF45"/>
    <mergeCell ref="BG44:BI45"/>
    <mergeCell ref="BB390:BF391"/>
    <mergeCell ref="BG390:BI391"/>
    <mergeCell ref="BU60:CC62"/>
    <mergeCell ref="CA44:CC45"/>
    <mergeCell ref="AP226:AU227"/>
    <mergeCell ref="BJ82:BN83"/>
    <mergeCell ref="BS60:BT62"/>
    <mergeCell ref="BS66:BT68"/>
    <mergeCell ref="V78:AO80"/>
    <mergeCell ref="V63:AD65"/>
    <mergeCell ref="AG366:AO368"/>
    <mergeCell ref="BA315:BC316"/>
    <mergeCell ref="AP78:BI80"/>
    <mergeCell ref="BA431:BC432"/>
    <mergeCell ref="AP60:AX62"/>
    <mergeCell ref="AY60:AZ62"/>
    <mergeCell ref="BA60:BI62"/>
    <mergeCell ref="AP63:AX65"/>
    <mergeCell ref="AY63:AZ65"/>
    <mergeCell ref="AP116:BI118"/>
    <mergeCell ref="BA104:BI106"/>
    <mergeCell ref="AP363:AX365"/>
    <mergeCell ref="BA363:BI365"/>
    <mergeCell ref="AY168:AZ170"/>
    <mergeCell ref="AE168:AF170"/>
    <mergeCell ref="AG168:AO170"/>
    <mergeCell ref="AP168:AX170"/>
    <mergeCell ref="BA136:BI138"/>
    <mergeCell ref="BJ247:BR249"/>
    <mergeCell ref="BJ250:BR252"/>
    <mergeCell ref="BJ259:BR262"/>
    <mergeCell ref="BJ256:BR258"/>
    <mergeCell ref="BJ268:CC270"/>
    <mergeCell ref="CA272:CC273"/>
    <mergeCell ref="BU256:CC258"/>
    <mergeCell ref="BS259:BT262"/>
    <mergeCell ref="BU275:BW276"/>
    <mergeCell ref="BS253:BT255"/>
    <mergeCell ref="BS250:BT252"/>
    <mergeCell ref="AG92:AO94"/>
    <mergeCell ref="BV120:BZ121"/>
    <mergeCell ref="AE63:AF65"/>
    <mergeCell ref="AY104:AZ106"/>
    <mergeCell ref="AP66:AX68"/>
    <mergeCell ref="AE101:AF103"/>
    <mergeCell ref="AP69:AX72"/>
    <mergeCell ref="AY69:AZ72"/>
    <mergeCell ref="AG60:AO62"/>
    <mergeCell ref="BB82:BF83"/>
    <mergeCell ref="M69:U72"/>
    <mergeCell ref="V69:AD72"/>
    <mergeCell ref="AE69:AF72"/>
    <mergeCell ref="BA253:BI255"/>
    <mergeCell ref="BA250:BI252"/>
    <mergeCell ref="V272:Z273"/>
    <mergeCell ref="AA272:AC273"/>
    <mergeCell ref="V250:AD252"/>
    <mergeCell ref="AE250:AF252"/>
    <mergeCell ref="AP342:AU343"/>
    <mergeCell ref="AP312:AT313"/>
    <mergeCell ref="AU312:AW313"/>
    <mergeCell ref="BG82:BI83"/>
    <mergeCell ref="BG120:BI121"/>
    <mergeCell ref="S120:U121"/>
    <mergeCell ref="V120:Z121"/>
    <mergeCell ref="AU120:AW121"/>
    <mergeCell ref="V104:AD106"/>
    <mergeCell ref="AE104:AF106"/>
    <mergeCell ref="M127:U128"/>
    <mergeCell ref="N82:R83"/>
    <mergeCell ref="AE174:AF176"/>
    <mergeCell ref="AE244:AF246"/>
    <mergeCell ref="BA241:BI242"/>
    <mergeCell ref="AP282:AX284"/>
    <mergeCell ref="AY282:AZ284"/>
    <mergeCell ref="AP279:AX280"/>
    <mergeCell ref="AG282:AO284"/>
    <mergeCell ref="K47:L48"/>
    <mergeCell ref="M47:O48"/>
    <mergeCell ref="AB47:AD48"/>
    <mergeCell ref="AY66:AZ68"/>
    <mergeCell ref="BA66:BI68"/>
    <mergeCell ref="K63:L65"/>
    <mergeCell ref="BJ78:CC80"/>
    <mergeCell ref="AG69:AO72"/>
    <mergeCell ref="BJ66:BR68"/>
    <mergeCell ref="BU66:CC68"/>
    <mergeCell ref="BA69:BI72"/>
    <mergeCell ref="BJ69:BR72"/>
    <mergeCell ref="M66:U68"/>
    <mergeCell ref="V66:AD68"/>
    <mergeCell ref="BS69:BT72"/>
    <mergeCell ref="BU63:CC65"/>
    <mergeCell ref="BA180:BI182"/>
    <mergeCell ref="AY133:AZ135"/>
    <mergeCell ref="BA161:BC162"/>
    <mergeCell ref="BJ89:BR90"/>
    <mergeCell ref="V89:AD90"/>
    <mergeCell ref="BS95:BT97"/>
    <mergeCell ref="BJ92:BR94"/>
    <mergeCell ref="AE95:AF97"/>
    <mergeCell ref="BJ101:BR103"/>
    <mergeCell ref="M101:U103"/>
    <mergeCell ref="K104:L106"/>
    <mergeCell ref="K133:L135"/>
    <mergeCell ref="V101:AD103"/>
    <mergeCell ref="AM158:AO159"/>
    <mergeCell ref="S158:U159"/>
    <mergeCell ref="M63:U65"/>
    <mergeCell ref="G44:I45"/>
    <mergeCell ref="N44:R45"/>
    <mergeCell ref="S44:U45"/>
    <mergeCell ref="V44:Z45"/>
    <mergeCell ref="B40:U42"/>
    <mergeCell ref="B44:F45"/>
    <mergeCell ref="BA279:BI280"/>
    <mergeCell ref="AY363:AZ365"/>
    <mergeCell ref="AE282:AF284"/>
    <mergeCell ref="AY247:AZ249"/>
    <mergeCell ref="AP253:AX255"/>
    <mergeCell ref="AE275:AF276"/>
    <mergeCell ref="AE259:AF262"/>
    <mergeCell ref="S272:U273"/>
    <mergeCell ref="AH272:AL273"/>
    <mergeCell ref="BA247:BI249"/>
    <mergeCell ref="B63:J65"/>
    <mergeCell ref="AP40:BI42"/>
    <mergeCell ref="AG66:AO68"/>
    <mergeCell ref="V60:AD62"/>
    <mergeCell ref="AE60:AF62"/>
    <mergeCell ref="B95:J97"/>
    <mergeCell ref="K95:L97"/>
    <mergeCell ref="S82:U83"/>
    <mergeCell ref="V82:Z83"/>
    <mergeCell ref="AA82:AC83"/>
    <mergeCell ref="B66:J68"/>
    <mergeCell ref="K66:L68"/>
    <mergeCell ref="B74:G75"/>
    <mergeCell ref="BA85:BC86"/>
    <mergeCell ref="BA89:BI90"/>
    <mergeCell ref="AG275:AI276"/>
    <mergeCell ref="BV272:BZ273"/>
    <mergeCell ref="AM272:AO273"/>
    <mergeCell ref="AP256:AX258"/>
    <mergeCell ref="AY256:AZ258"/>
    <mergeCell ref="BA256:BI258"/>
    <mergeCell ref="V259:AD262"/>
    <mergeCell ref="BU130:CC132"/>
    <mergeCell ref="AP133:AX135"/>
    <mergeCell ref="BA127:BI128"/>
    <mergeCell ref="BS123:BT124"/>
    <mergeCell ref="BJ180:BR182"/>
    <mergeCell ref="AP154:BI156"/>
    <mergeCell ref="AY145:AZ148"/>
    <mergeCell ref="BA145:BI148"/>
    <mergeCell ref="AG145:AO148"/>
    <mergeCell ref="AP145:AX148"/>
    <mergeCell ref="V145:AD148"/>
    <mergeCell ref="AE145:AF148"/>
    <mergeCell ref="BS180:BT182"/>
    <mergeCell ref="BA168:BI170"/>
    <mergeCell ref="BJ168:BR170"/>
    <mergeCell ref="BA177:BI179"/>
    <mergeCell ref="BJ177:BR179"/>
    <mergeCell ref="BS168:BT170"/>
    <mergeCell ref="BS177:BT179"/>
    <mergeCell ref="AE136:AF138"/>
    <mergeCell ref="AG136:AO138"/>
    <mergeCell ref="V158:Z159"/>
    <mergeCell ref="AA158:AC159"/>
    <mergeCell ref="AH158:AL159"/>
    <mergeCell ref="BO158:BQ159"/>
    <mergeCell ref="BV158:BZ159"/>
    <mergeCell ref="B98:J100"/>
    <mergeCell ref="K98:L100"/>
    <mergeCell ref="M98:U100"/>
    <mergeCell ref="V98:AD100"/>
    <mergeCell ref="BA92:BI94"/>
    <mergeCell ref="B92:J94"/>
    <mergeCell ref="BS92:BT94"/>
    <mergeCell ref="BU92:CC94"/>
    <mergeCell ref="B89:J90"/>
    <mergeCell ref="M89:U90"/>
    <mergeCell ref="BS98:BT100"/>
    <mergeCell ref="BU98:CC100"/>
    <mergeCell ref="AY95:AZ97"/>
    <mergeCell ref="BA95:BI97"/>
    <mergeCell ref="BJ95:BR97"/>
    <mergeCell ref="BU89:CC90"/>
    <mergeCell ref="AE98:AF100"/>
    <mergeCell ref="BU95:CC97"/>
    <mergeCell ref="AP95:AX97"/>
    <mergeCell ref="B69:J72"/>
    <mergeCell ref="K69:L72"/>
    <mergeCell ref="M95:U97"/>
    <mergeCell ref="K123:L124"/>
    <mergeCell ref="BJ107:BR110"/>
    <mergeCell ref="BJ74:BO75"/>
    <mergeCell ref="AG98:AO100"/>
    <mergeCell ref="AP98:AX100"/>
    <mergeCell ref="BU101:CC103"/>
    <mergeCell ref="BJ104:BR106"/>
    <mergeCell ref="BS104:BT106"/>
    <mergeCell ref="AY98:AZ100"/>
    <mergeCell ref="BA98:BI100"/>
    <mergeCell ref="BJ98:BR100"/>
    <mergeCell ref="AG101:AO103"/>
    <mergeCell ref="AP101:AX103"/>
    <mergeCell ref="AY101:AZ103"/>
    <mergeCell ref="BA101:BI103"/>
    <mergeCell ref="V74:AA75"/>
    <mergeCell ref="AP74:AU75"/>
    <mergeCell ref="BS101:BT103"/>
    <mergeCell ref="BU85:BW86"/>
    <mergeCell ref="AB85:AD86"/>
    <mergeCell ref="BU104:CC106"/>
    <mergeCell ref="BP85:BR86"/>
    <mergeCell ref="BS85:BT86"/>
    <mergeCell ref="V95:AD97"/>
    <mergeCell ref="AH82:AL83"/>
    <mergeCell ref="AG95:AO97"/>
    <mergeCell ref="V116:AO118"/>
    <mergeCell ref="B101:J103"/>
    <mergeCell ref="K101:L103"/>
    <mergeCell ref="B130:J132"/>
    <mergeCell ref="K130:L132"/>
    <mergeCell ref="M130:U132"/>
    <mergeCell ref="M104:U106"/>
    <mergeCell ref="B116:U118"/>
    <mergeCell ref="M107:U110"/>
    <mergeCell ref="V107:AD110"/>
    <mergeCell ref="AE107:AF110"/>
    <mergeCell ref="AG107:AO110"/>
    <mergeCell ref="B112:G113"/>
    <mergeCell ref="V112:AA113"/>
    <mergeCell ref="V130:AD132"/>
    <mergeCell ref="AG127:AO128"/>
    <mergeCell ref="V154:AO156"/>
    <mergeCell ref="B154:U156"/>
    <mergeCell ref="AG139:AO141"/>
    <mergeCell ref="B142:J144"/>
    <mergeCell ref="B104:J106"/>
    <mergeCell ref="AG104:AO106"/>
    <mergeCell ref="K142:L144"/>
    <mergeCell ref="B139:J141"/>
    <mergeCell ref="K139:L141"/>
    <mergeCell ref="M139:U141"/>
    <mergeCell ref="V139:AD141"/>
    <mergeCell ref="AE142:AF144"/>
    <mergeCell ref="AG142:AO144"/>
    <mergeCell ref="AE139:AF141"/>
    <mergeCell ref="B136:J138"/>
    <mergeCell ref="K136:L138"/>
    <mergeCell ref="M136:U138"/>
    <mergeCell ref="V136:AD138"/>
    <mergeCell ref="B107:J110"/>
    <mergeCell ref="K19:L21"/>
    <mergeCell ref="BS31:BT34"/>
    <mergeCell ref="BU31:CC34"/>
    <mergeCell ref="AP28:AX30"/>
    <mergeCell ref="AY28:AZ30"/>
    <mergeCell ref="AP31:AX34"/>
    <mergeCell ref="AY31:AZ34"/>
    <mergeCell ref="BJ28:BR30"/>
    <mergeCell ref="K25:L27"/>
    <mergeCell ref="AP25:AX27"/>
    <mergeCell ref="AY25:AZ27"/>
    <mergeCell ref="BA25:BI27"/>
    <mergeCell ref="BJ25:BR27"/>
    <mergeCell ref="M25:U27"/>
    <mergeCell ref="V25:AD27"/>
    <mergeCell ref="BA31:BI34"/>
    <mergeCell ref="BJ31:BR34"/>
    <mergeCell ref="M19:U21"/>
    <mergeCell ref="V19:AD21"/>
    <mergeCell ref="M22:U24"/>
    <mergeCell ref="V22:AD24"/>
    <mergeCell ref="AE22:AF24"/>
    <mergeCell ref="AG22:AO24"/>
    <mergeCell ref="BA22:BI24"/>
    <mergeCell ref="AE25:AF27"/>
    <mergeCell ref="AG25:AO27"/>
    <mergeCell ref="AE28:AF30"/>
    <mergeCell ref="BU19:CC21"/>
    <mergeCell ref="BS28:BT30"/>
    <mergeCell ref="M28:U30"/>
    <mergeCell ref="V28:AD30"/>
    <mergeCell ref="AG28:AO30"/>
    <mergeCell ref="AP2:BI4"/>
    <mergeCell ref="BJ2:CC4"/>
    <mergeCell ref="BU357:CC358"/>
    <mergeCell ref="B397:J398"/>
    <mergeCell ref="M397:U398"/>
    <mergeCell ref="V397:AD398"/>
    <mergeCell ref="AG397:AO398"/>
    <mergeCell ref="AP397:AX398"/>
    <mergeCell ref="BA397:BI398"/>
    <mergeCell ref="AG357:AO358"/>
    <mergeCell ref="B6:F7"/>
    <mergeCell ref="G6:I7"/>
    <mergeCell ref="N6:R7"/>
    <mergeCell ref="S6:U7"/>
    <mergeCell ref="B2:U4"/>
    <mergeCell ref="V2:AO4"/>
    <mergeCell ref="BO6:BQ7"/>
    <mergeCell ref="BV6:BZ7"/>
    <mergeCell ref="AY291:AZ293"/>
    <mergeCell ref="BA291:BI293"/>
    <mergeCell ref="BJ291:BR293"/>
    <mergeCell ref="BJ22:BR24"/>
    <mergeCell ref="BA28:BI30"/>
    <mergeCell ref="AP6:AT7"/>
    <mergeCell ref="AU6:AW7"/>
    <mergeCell ref="BB6:BF7"/>
    <mergeCell ref="BG6:BI7"/>
    <mergeCell ref="BJ6:BN7"/>
    <mergeCell ref="AP22:AX24"/>
    <mergeCell ref="AY22:AZ24"/>
    <mergeCell ref="BS19:BT21"/>
    <mergeCell ref="B158:F159"/>
    <mergeCell ref="H9:J10"/>
    <mergeCell ref="K9:L10"/>
    <mergeCell ref="M9:O10"/>
    <mergeCell ref="AB9:AD10"/>
    <mergeCell ref="BJ279:BR280"/>
    <mergeCell ref="AE16:AF18"/>
    <mergeCell ref="AG16:AO18"/>
    <mergeCell ref="B16:J18"/>
    <mergeCell ref="K16:L18"/>
    <mergeCell ref="M16:U18"/>
    <mergeCell ref="V16:AD18"/>
    <mergeCell ref="AE19:AF21"/>
    <mergeCell ref="AG19:AO21"/>
    <mergeCell ref="AY16:AZ18"/>
    <mergeCell ref="AG9:AI10"/>
    <mergeCell ref="BA9:BC10"/>
    <mergeCell ref="BP9:BR10"/>
    <mergeCell ref="BA16:BI18"/>
    <mergeCell ref="BJ16:BR18"/>
    <mergeCell ref="AP19:AX21"/>
    <mergeCell ref="AY19:AZ21"/>
    <mergeCell ref="BA19:BI21"/>
    <mergeCell ref="BJ19:BR21"/>
    <mergeCell ref="AP16:AX18"/>
    <mergeCell ref="BJ13:BR14"/>
    <mergeCell ref="M31:U34"/>
    <mergeCell ref="V31:AD34"/>
    <mergeCell ref="B28:J30"/>
    <mergeCell ref="K28:L30"/>
    <mergeCell ref="B22:J24"/>
    <mergeCell ref="K22:L24"/>
    <mergeCell ref="B19:J21"/>
    <mergeCell ref="BJ319:BR320"/>
    <mergeCell ref="BS291:BT293"/>
    <mergeCell ref="BS256:BT258"/>
    <mergeCell ref="BJ253:BR255"/>
    <mergeCell ref="AV9:AX10"/>
    <mergeCell ref="AY9:AZ10"/>
    <mergeCell ref="AP13:AX14"/>
    <mergeCell ref="CA6:CC7"/>
    <mergeCell ref="V6:Z7"/>
    <mergeCell ref="AA6:AC7"/>
    <mergeCell ref="AH6:AL7"/>
    <mergeCell ref="AM6:AO7"/>
    <mergeCell ref="V13:AD14"/>
    <mergeCell ref="AG13:AO14"/>
    <mergeCell ref="V279:AD280"/>
    <mergeCell ref="AG279:AO280"/>
    <mergeCell ref="BA13:BI14"/>
    <mergeCell ref="BS215:BT217"/>
    <mergeCell ref="BU215:CC217"/>
    <mergeCell ref="AE9:AF10"/>
    <mergeCell ref="BU9:BW10"/>
    <mergeCell ref="BS9:BT10"/>
    <mergeCell ref="BS16:BT18"/>
    <mergeCell ref="BS22:BT24"/>
    <mergeCell ref="BU22:CC24"/>
    <mergeCell ref="BU16:CC18"/>
    <mergeCell ref="BU13:CC14"/>
    <mergeCell ref="BU28:CC30"/>
    <mergeCell ref="BO312:BQ313"/>
    <mergeCell ref="BP315:BR316"/>
    <mergeCell ref="BU253:CC255"/>
    <mergeCell ref="AG250:AO252"/>
    <mergeCell ref="AP591:AX592"/>
    <mergeCell ref="BU475:CC476"/>
    <mergeCell ref="BA475:BI476"/>
    <mergeCell ref="BJ553:BR554"/>
    <mergeCell ref="BU553:CC554"/>
    <mergeCell ref="BU591:CC592"/>
    <mergeCell ref="BA591:BI592"/>
    <mergeCell ref="BJ591:BR592"/>
    <mergeCell ref="V591:AD592"/>
    <mergeCell ref="AG591:AO592"/>
    <mergeCell ref="B513:J514"/>
    <mergeCell ref="M513:U514"/>
    <mergeCell ref="V513:AD514"/>
    <mergeCell ref="AG513:AO514"/>
    <mergeCell ref="BJ397:BR398"/>
    <mergeCell ref="B357:J358"/>
    <mergeCell ref="M357:U358"/>
    <mergeCell ref="V357:AD358"/>
    <mergeCell ref="BP431:BR432"/>
    <mergeCell ref="AG431:AI432"/>
    <mergeCell ref="AM428:AO429"/>
    <mergeCell ref="AP428:AT429"/>
    <mergeCell ref="AU428:AW429"/>
    <mergeCell ref="BU366:CC368"/>
    <mergeCell ref="B369:J371"/>
    <mergeCell ref="K369:L371"/>
    <mergeCell ref="M369:U371"/>
    <mergeCell ref="V369:AD371"/>
    <mergeCell ref="AE369:AF371"/>
    <mergeCell ref="AG369:AO371"/>
    <mergeCell ref="AP369:AX371"/>
    <mergeCell ref="BS366:BT368"/>
    <mergeCell ref="B36:G37"/>
    <mergeCell ref="V36:AA37"/>
    <mergeCell ref="AP36:AU37"/>
    <mergeCell ref="BJ36:BO37"/>
    <mergeCell ref="AE31:AF34"/>
    <mergeCell ref="AG31:AO34"/>
    <mergeCell ref="B31:J34"/>
    <mergeCell ref="K31:L34"/>
    <mergeCell ref="BU25:CC27"/>
    <mergeCell ref="B25:J27"/>
    <mergeCell ref="B279:J280"/>
    <mergeCell ref="M279:U280"/>
    <mergeCell ref="AA120:AC121"/>
    <mergeCell ref="AH120:AL121"/>
    <mergeCell ref="AM120:AO121"/>
    <mergeCell ref="AP120:AT121"/>
    <mergeCell ref="BA63:BI65"/>
    <mergeCell ref="BS63:BT65"/>
    <mergeCell ref="V57:AD59"/>
    <mergeCell ref="BP47:BR48"/>
    <mergeCell ref="BS47:BT48"/>
    <mergeCell ref="AP92:AX94"/>
    <mergeCell ref="AY85:AZ86"/>
    <mergeCell ref="AY92:AZ94"/>
    <mergeCell ref="AE47:AF48"/>
    <mergeCell ref="BS107:BT110"/>
    <mergeCell ref="BS25:BT27"/>
    <mergeCell ref="B120:F121"/>
    <mergeCell ref="G120:I121"/>
    <mergeCell ref="H123:J124"/>
    <mergeCell ref="V215:AD217"/>
    <mergeCell ref="B127:J128"/>
  </mergeCells>
  <phoneticPr fontId="2" type="noConversion"/>
  <printOptions horizontalCentered="1" verticalCentered="1"/>
  <pageMargins left="0.59055118110236227" right="0.19685039370078741" top="0.19685039370078741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Tabula-8</vt:lpstr>
      <vt:lpstr>Protokoli</vt:lpstr>
      <vt:lpstr>Protokoli!Print_Area</vt:lpstr>
      <vt:lpstr>'Tabula-8'!Print_Area</vt:lpstr>
    </vt:vector>
  </TitlesOfParts>
  <Company>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mubada</dc:creator>
  <cp:lastModifiedBy>Надежда</cp:lastModifiedBy>
  <cp:lastPrinted>2003-01-01T04:57:14Z</cp:lastPrinted>
  <dcterms:created xsi:type="dcterms:W3CDTF">2006-09-16T07:58:44Z</dcterms:created>
  <dcterms:modified xsi:type="dcterms:W3CDTF">2019-03-11T18:13:38Z</dcterms:modified>
</cp:coreProperties>
</file>